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Executive\users\MHorton\00 2025 Presentations\Q4\"/>
    </mc:Choice>
  </mc:AlternateContent>
  <xr:revisionPtr revIDLastSave="0" documentId="13_ncr:1_{2668A491-6DF0-4A0F-9DD3-6303C4446D3D}" xr6:coauthVersionLast="47" xr6:coauthVersionMax="47" xr10:uidLastSave="{00000000-0000-0000-0000-000000000000}"/>
  <bookViews>
    <workbookView xWindow="-13940" yWindow="-16310" windowWidth="29020" windowHeight="15700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Margin'!$A$1:$N$25</definedName>
    <definedName name="_xlnm.Print_Area" localSheetId="5">'Price Stratification'!$A$1:$S$28</definedName>
    <definedName name="_xlnm.Print_Area" localSheetId="2">ROA!$A$1:$L$19</definedName>
    <definedName name="_xlnm.Print_Area" localSheetId="1">ROE!$A$1:$L$19</definedName>
    <definedName name="_xlnm.Print_Area" localSheetId="4">'Sales and Active Selling Comms'!$A$1:$S$29</definedName>
    <definedName name="_xlnm.Print_Area" localSheetId="6">'Select DHI Mortgage Data'!$A$1:$O$26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9" l="1"/>
  <c r="K6" i="8" l="1"/>
  <c r="M6" i="8" s="1"/>
  <c r="K7" i="8" l="1"/>
  <c r="M7" i="8" s="1"/>
  <c r="K8" i="8" l="1"/>
  <c r="M8" i="8" s="1"/>
  <c r="C14" i="4" l="1"/>
  <c r="D14" i="9" l="1"/>
  <c r="C14" i="9"/>
  <c r="K20" i="8" l="1"/>
  <c r="M20" i="8" s="1"/>
  <c r="K19" i="8"/>
  <c r="M19" i="8" s="1"/>
  <c r="K18" i="8"/>
  <c r="M18" i="8" s="1"/>
  <c r="K17" i="8"/>
  <c r="M17" i="8" s="1"/>
  <c r="K16" i="8"/>
  <c r="M16" i="8" s="1"/>
  <c r="K14" i="8"/>
  <c r="M14" i="8" s="1"/>
  <c r="K13" i="8"/>
  <c r="M13" i="8" s="1"/>
  <c r="K12" i="8"/>
  <c r="M12" i="8" s="1"/>
  <c r="K11" i="8"/>
  <c r="M11" i="8" s="1"/>
  <c r="K10" i="8"/>
  <c r="M10" i="8" s="1"/>
  <c r="M15" i="5" l="1"/>
  <c r="L15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<sst xmlns="http://schemas.openxmlformats.org/spreadsheetml/2006/main" count="197" uniqueCount="104">
  <si>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</si>
  <si>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</si>
  <si>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</si>
  <si>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</si>
  <si>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</si>
  <si>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</si>
  <si>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</si>
  <si>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</si>
  <si>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</si>
  <si>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</si>
  <si>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</si>
  <si>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</si>
  <si>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</si>
  <si>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</si>
  <si>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</si>
  <si>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</si>
  <si>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</si>
  <si>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</si>
  <si>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</si>
  <si>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</si>
  <si>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9/30/2023</t>
  </si>
  <si>
    <t>Quarter Ended 12/31/2023</t>
  </si>
  <si>
    <t>Quarter Ended 3/31/2024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</si>
  <si>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</si>
  <si>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</si>
  <si>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</si>
  <si>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</si>
  <si>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</si>
  <si>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</si>
  <si>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</si>
  <si>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</si>
  <si>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</si>
  <si>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</si>
  <si>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</si>
  <si>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</si>
  <si>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</si>
  <si>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</si>
  <si>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</si>
  <si>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</si>
  <si>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</si>
  <si>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</si>
  <si>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</si>
  <si>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</si>
  <si>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</si>
  <si>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</si>
  <si>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</si>
  <si>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</si>
  <si>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</si>
  <si>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</si>
  <si>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</si>
  <si>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t>FY 23</t>
  </si>
  <si>
    <t>Q4 23</t>
  </si>
  <si>
    <t>Q3 23</t>
  </si>
  <si>
    <t>Q2 23</t>
  </si>
  <si>
    <t>Q1 23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</si>
  <si>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</si>
  <si>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</si>
  <si>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</si>
  <si>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</si>
  <si>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</si>
  <si>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</si>
  <si>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</si>
  <si>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</si>
  <si>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</si>
  <si>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</si>
  <si>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</si>
  <si>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</si>
  <si>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</si>
  <si>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</si>
  <si>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</si>
  <si>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</si>
  <si>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</si>
  <si>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</si>
  <si>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</si>
  <si>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</si>
  <si>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</si>
  <si>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(1) Home sales gross margin presented is for the Company’s homebuilding segment.</t>
  </si>
  <si>
    <t>Sales and Active Selling Communities</t>
  </si>
  <si>
    <t>(1) YOY = year-over-year; SEQ = sequential</t>
  </si>
  <si>
    <t>Price Stratification</t>
  </si>
  <si>
    <t>(1) Selling Price in thousands; Home Sales Revenues in millions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</si>
  <si>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</si>
  <si>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</si>
  <si>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</si>
  <si>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Home Sales Gross Margin</t>
    </r>
    <r>
      <rPr>
        <b/>
        <vertAlign val="superscript"/>
        <sz val="12"/>
        <rFont val="Calibri"/>
        <family val="2"/>
      </rPr>
      <t>(1)(2)</t>
    </r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</si>
  <si>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</si>
  <si>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</si>
  <si>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Selling Price</t>
    </r>
    <r>
      <rPr>
        <b/>
        <vertAlign val="superscript"/>
        <sz val="12"/>
        <rFont val="Calibri"/>
        <family val="2"/>
      </rPr>
      <t>(1)</t>
    </r>
  </si>
  <si>
    <r>
      <t>Grand Total</t>
    </r>
    <r>
      <rPr>
        <b/>
        <vertAlign val="superscript"/>
        <sz val="12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</si>
  <si>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</si>
  <si>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</si>
  <si>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</si>
  <si>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</si>
  <si>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</si>
  <si>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</si>
  <si>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</si>
  <si>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</si>
  <si>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</si>
  <si>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</si>
  <si>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</si>
  <si>
    <t>Q2 25</t>
  </si>
  <si>
    <t>Quarter Ended 6/30/2025</t>
  </si>
  <si>
    <t>Q3 25</t>
  </si>
  <si>
    <t>Quarter Ended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</si>
</sst>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8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6" fontId="8" fillId="0" borderId="8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67" fontId="8" fillId="0" borderId="8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164" fontId="8" fillId="2" borderId="1" xfId="4" applyFont="1" applyFill="1" applyBorder="1" applyAlignment="1">
      <alignment horizontal="centerContinuous" wrapText="1"/>
    </xf>
    <xf numFmtId="14" fontId="26" fillId="2" borderId="7" xfId="0" applyNumberFormat="1" applyFont="1" applyFill="1" applyBorder="1" applyAlignment="1">
      <alignment horizontal="centerContinuous" vertical="center" wrapText="1"/>
    </xf>
    <xf numFmtId="9" fontId="8" fillId="0" borderId="8" xfId="3" applyFont="1" applyFill="1" applyBorder="1"/>
    <xf numFmtId="9" fontId="8" fillId="3" borderId="6" xfId="3" applyFont="1" applyFill="1" applyBorder="1" applyAlignment="1">
      <alignment vertical="center" wrapText="1"/>
    </xf>
    <xf numFmtId="9" fontId="8" fillId="3" borderId="7" xfId="3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9" fontId="8" fillId="0" borderId="7" xfId="6" applyNumberFormat="1" applyFont="1" applyFill="1" applyBorder="1"/>
    <xf numFmtId="9" fontId="7" fillId="0" borderId="6" xfId="3" applyFont="1" applyFill="1" applyBorder="1" applyAlignment="1">
      <alignment horizontal="center" wrapText="1"/>
    </xf>
    <xf numFmtId="9" fontId="7" fillId="0" borderId="6" xfId="3" applyFont="1" applyFill="1" applyBorder="1" applyAlignment="1">
      <alignment horizontal="center"/>
    </xf>
    <xf numFmtId="1" fontId="7" fillId="0" borderId="7" xfId="3" applyNumberFormat="1" applyFont="1" applyFill="1" applyBorder="1" applyAlignment="1">
      <alignment horizontal="center" wrapText="1"/>
    </xf>
    <xf numFmtId="9" fontId="7" fillId="0" borderId="8" xfId="3" applyFont="1" applyFill="1" applyBorder="1" applyAlignment="1">
      <alignment horizontal="center" wrapText="1"/>
    </xf>
    <xf numFmtId="169" fontId="28" fillId="0" borderId="0" xfId="6" applyNumberFormat="1" applyFont="1" applyFill="1" applyAlignment="1"/>
    <xf numFmtId="164" fontId="13" fillId="2" borderId="14" xfId="4" applyFont="1" applyFill="1" applyBorder="1" applyAlignment="1">
      <alignment horizontal="centerContinuous"/>
    </xf>
    <xf numFmtId="0" fontId="16" fillId="0" borderId="12" xfId="0" applyFont="1" applyBorder="1"/>
    <xf numFmtId="0" fontId="16" fillId="2" borderId="3" xfId="0" applyFont="1" applyFill="1" applyBorder="1" applyAlignment="1">
      <alignment horizontal="centerContinuous" vertical="center" wrapText="1"/>
    </xf>
    <xf numFmtId="14" fontId="26" fillId="4" borderId="7" xfId="0" applyNumberFormat="1" applyFont="1" applyFill="1" applyBorder="1" applyAlignment="1">
      <alignment horizontal="centerContinuous" vertical="center" wrapText="1"/>
    </xf>
    <xf numFmtId="170" fontId="8" fillId="0" borderId="7" xfId="7" applyNumberFormat="1" applyFont="1" applyFill="1" applyBorder="1" applyAlignment="1">
      <alignment vertical="center"/>
    </xf>
    <xf numFmtId="165" fontId="8" fillId="4" borderId="1" xfId="4" applyNumberFormat="1" applyFont="1" applyFill="1" applyBorder="1" applyAlignment="1">
      <alignment horizontal="center" vertical="center"/>
    </xf>
    <xf numFmtId="167" fontId="8" fillId="0" borderId="4" xfId="5" applyNumberFormat="1" applyFont="1" applyFill="1" applyBorder="1" applyAlignment="1">
      <alignment vertical="center"/>
    </xf>
    <xf numFmtId="169" fontId="26" fillId="3" borderId="6" xfId="6" applyNumberFormat="1" applyFont="1" applyFill="1" applyBorder="1" applyAlignment="1">
      <alignment vertical="center"/>
    </xf>
    <xf numFmtId="169" fontId="8" fillId="0" borderId="6" xfId="6" applyNumberFormat="1" applyFont="1" applyFill="1" applyBorder="1" applyAlignment="1"/>
    <xf numFmtId="169" fontId="8" fillId="0" borderId="4" xfId="6" applyNumberFormat="1" applyFont="1" applyFill="1" applyBorder="1" applyAlignment="1"/>
    <xf numFmtId="169" fontId="8" fillId="0" borderId="4" xfId="6" applyNumberFormat="1" applyFont="1" applyFill="1" applyBorder="1"/>
    <xf numFmtId="0" fontId="29" fillId="0" borderId="0" xfId="0" applyFont="1"/>
    <xf numFmtId="0" fontId="13" fillId="2" borderId="7" xfId="0" applyFont="1" applyFill="1" applyBorder="1" applyAlignment="1">
      <alignment horizontal="center" wrapText="1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Q22"/>
  <sheetViews>
    <sheetView showGridLines="0" tabSelected="1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45107</v>
      </c>
      <c r="D5" s="7">
        <v>45199</v>
      </c>
      <c r="E5" s="7">
        <v>45291</v>
      </c>
      <c r="F5" s="7">
        <v>45382</v>
      </c>
      <c r="G5" s="7">
        <v>45473</v>
      </c>
      <c r="H5" s="7">
        <v>45565</v>
      </c>
      <c r="I5" s="7">
        <v>45657</v>
      </c>
      <c r="J5" s="7">
        <v>45747</v>
      </c>
      <c r="K5" s="7">
        <v>45838</v>
      </c>
      <c r="M5" s="6"/>
      <c r="N5" s="6"/>
      <c r="O5" s="6"/>
    </row>
    <row r="6" spans="1:17" ht="16.5" customHeight="1" x14ac:dyDescent="0.35">
      <c r="B6" s="8" t="s">
        <v>1</v>
      </c>
      <c r="C6" s="9">
        <v>1464.4</v>
      </c>
      <c r="D6" s="9">
        <v>1639.7</v>
      </c>
      <c r="E6" s="9">
        <v>1096.0999999999999</v>
      </c>
      <c r="F6" s="9">
        <v>1357.6</v>
      </c>
      <c r="G6" s="9">
        <v>1572.2</v>
      </c>
      <c r="H6" s="9">
        <v>1429.2</v>
      </c>
      <c r="I6" s="9">
        <v>1012.9</v>
      </c>
      <c r="J6" s="9">
        <v>935</v>
      </c>
      <c r="K6" s="9">
        <v>1186.3</v>
      </c>
      <c r="L6" s="10"/>
      <c r="M6" s="6"/>
      <c r="O6" s="11"/>
    </row>
    <row r="7" spans="1:17" ht="16.5" customHeight="1" x14ac:dyDescent="0.35">
      <c r="B7" s="8" t="s">
        <v>2</v>
      </c>
      <c r="C7" s="12">
        <v>17978.3</v>
      </c>
      <c r="D7" s="12">
        <v>18155.8</v>
      </c>
      <c r="E7" s="12">
        <v>19366.900000000001</v>
      </c>
      <c r="F7" s="12">
        <v>19929.8</v>
      </c>
      <c r="G7" s="12">
        <v>20504.2</v>
      </c>
      <c r="H7" s="12">
        <v>20031</v>
      </c>
      <c r="I7" s="12">
        <v>20651.400000000001</v>
      </c>
      <c r="J7" s="12">
        <v>20911.7</v>
      </c>
      <c r="K7" s="12">
        <v>21098.2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55</v>
      </c>
      <c r="D10" s="16"/>
      <c r="E10" s="162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45473</v>
      </c>
      <c r="D11" s="45">
        <v>45747</v>
      </c>
      <c r="E11" s="180">
        <v>45838</v>
      </c>
      <c r="F11" s="17"/>
      <c r="G11" s="18"/>
      <c r="H11" s="19"/>
      <c r="I11" s="19"/>
    </row>
    <row r="12" spans="1:17" ht="16.5" customHeight="1" x14ac:dyDescent="0.35">
      <c r="B12" s="8" t="s">
        <v>56</v>
      </c>
      <c r="C12" s="20">
        <v>5665.6</v>
      </c>
      <c r="D12" s="179">
        <v>4949.3</v>
      </c>
      <c r="E12" s="20">
        <v>4563.3999999999996</v>
      </c>
      <c r="F12" s="17"/>
      <c r="G12" s="21"/>
      <c r="H12" s="19"/>
      <c r="I12" s="19"/>
    </row>
    <row r="13" spans="1:17" ht="16.5" customHeight="1" x14ac:dyDescent="0.35">
      <c r="B13" s="22" t="s">
        <v>57</v>
      </c>
      <c r="C13" s="12">
        <v>19187</v>
      </c>
      <c r="D13" s="23">
        <v>20405.62</v>
      </c>
      <c r="E13" s="181">
        <v>20639.3</v>
      </c>
      <c r="F13" s="17"/>
      <c r="G13" s="13"/>
      <c r="H13" s="19"/>
      <c r="I13" s="19"/>
    </row>
    <row r="14" spans="1:17" ht="16.5" customHeight="1" x14ac:dyDescent="0.35">
      <c r="B14" s="24" t="s">
        <v>62</v>
      </c>
      <c r="C14" s="25">
        <f>C12/C13</f>
        <v>0.29528326471048105</v>
      </c>
      <c r="D14" s="26">
        <f>D12/D13</f>
        <v>0.24254592607330727</v>
      </c>
      <c r="E14" s="182">
        <f>E12/E13</f>
        <v>0.22110245987024751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3" ht="16.5" customHeight="1" x14ac:dyDescent="0.35">
      <c r="B17" s="30" t="s">
        <v>58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3" ht="16.5" customHeight="1" x14ac:dyDescent="0.35">
      <c r="B18" s="30" t="s">
        <v>59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3" ht="16.5" customHeight="1" x14ac:dyDescent="0.35">
      <c r="B19" s="30" t="s">
        <v>60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3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3" ht="16.5" customHeight="1" x14ac:dyDescent="0.35"/>
    <row r="22" spans="2:13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45107</v>
      </c>
      <c r="D5" s="7">
        <v>45199</v>
      </c>
      <c r="E5" s="7">
        <v>45291</v>
      </c>
      <c r="F5" s="7">
        <v>45382</v>
      </c>
      <c r="G5" s="7">
        <v>45473</v>
      </c>
      <c r="H5" s="7">
        <v>45565</v>
      </c>
      <c r="I5" s="7">
        <v>45657</v>
      </c>
      <c r="J5" s="7">
        <v>45747</v>
      </c>
      <c r="K5" s="7">
        <v>45838</v>
      </c>
      <c r="L5" s="6"/>
      <c r="M5" s="6"/>
      <c r="N5" s="6"/>
    </row>
    <row r="6" spans="1:15" ht="16.5" customHeight="1" x14ac:dyDescent="0.35">
      <c r="B6" s="8" t="s">
        <v>3</v>
      </c>
      <c r="C6" s="9">
        <v>1335.1</v>
      </c>
      <c r="D6" s="9">
        <v>1509.7</v>
      </c>
      <c r="E6" s="9">
        <v>947.4</v>
      </c>
      <c r="F6" s="9">
        <v>1172.0999999999999</v>
      </c>
      <c r="G6" s="9">
        <v>1353.6</v>
      </c>
      <c r="H6" s="9">
        <v>1283.4000000000001</v>
      </c>
      <c r="I6" s="9">
        <v>844.9</v>
      </c>
      <c r="J6" s="9">
        <v>810.4</v>
      </c>
      <c r="K6" s="9">
        <v>1024.5999999999999</v>
      </c>
      <c r="M6" s="11"/>
      <c r="N6" s="11"/>
    </row>
    <row r="7" spans="1:15" ht="16.5" customHeight="1" x14ac:dyDescent="0.35">
      <c r="B7" s="8" t="s">
        <v>4</v>
      </c>
      <c r="C7" s="12">
        <v>21656.400000000001</v>
      </c>
      <c r="D7" s="12">
        <v>22696.2</v>
      </c>
      <c r="E7" s="12">
        <v>23153.4</v>
      </c>
      <c r="F7" s="12">
        <v>23815.5</v>
      </c>
      <c r="G7" s="12">
        <v>24656.5</v>
      </c>
      <c r="H7" s="12">
        <v>25312.799999999999</v>
      </c>
      <c r="I7" s="12">
        <v>24943.9</v>
      </c>
      <c r="J7" s="12">
        <v>24327.1</v>
      </c>
      <c r="K7" s="12">
        <v>24052.9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69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45473</v>
      </c>
      <c r="D11" s="7">
        <v>45747</v>
      </c>
      <c r="E11" s="7">
        <v>45838</v>
      </c>
      <c r="F11" s="17"/>
      <c r="G11" s="18"/>
      <c r="H11" s="19"/>
      <c r="I11" s="19"/>
    </row>
    <row r="12" spans="1:15" ht="16.5" customHeight="1" x14ac:dyDescent="0.35">
      <c r="B12" s="8" t="s">
        <v>70</v>
      </c>
      <c r="C12" s="20">
        <v>4982.8</v>
      </c>
      <c r="D12" s="20">
        <v>4292.3</v>
      </c>
      <c r="E12" s="20">
        <v>3963.3</v>
      </c>
      <c r="F12" s="17"/>
      <c r="G12" s="21"/>
      <c r="H12" s="19"/>
      <c r="I12" s="19"/>
    </row>
    <row r="13" spans="1:15" ht="16.5" customHeight="1" x14ac:dyDescent="0.35">
      <c r="B13" s="22" t="s">
        <v>71</v>
      </c>
      <c r="C13" s="12">
        <v>23195.599999999999</v>
      </c>
      <c r="D13" s="23">
        <v>24611.16</v>
      </c>
      <c r="E13" s="23">
        <v>24658.6</v>
      </c>
      <c r="F13" s="17"/>
      <c r="G13" s="13"/>
      <c r="H13" s="19"/>
      <c r="I13" s="19"/>
    </row>
    <row r="14" spans="1:15" ht="16.5" customHeight="1" x14ac:dyDescent="0.35">
      <c r="B14" s="24" t="s">
        <v>64</v>
      </c>
      <c r="C14" s="25">
        <f>C12/C13</f>
        <v>0.21481660314887308</v>
      </c>
      <c r="D14" s="26">
        <f>D12/D13</f>
        <v>0.17440461969285478</v>
      </c>
      <c r="E14" s="26">
        <f>E12/E13</f>
        <v>0.16072688636013402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67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59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68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45107</v>
      </c>
      <c r="D5" s="7">
        <v>45199</v>
      </c>
      <c r="E5" s="7">
        <v>45291</v>
      </c>
      <c r="F5" s="7">
        <v>45382</v>
      </c>
      <c r="G5" s="7">
        <v>45473</v>
      </c>
      <c r="H5" s="7">
        <v>45565</v>
      </c>
      <c r="I5" s="7">
        <v>45657</v>
      </c>
      <c r="J5" s="7">
        <v>45747</v>
      </c>
      <c r="K5" s="7">
        <v>45838</v>
      </c>
      <c r="L5" s="6"/>
      <c r="M5" s="6"/>
    </row>
    <row r="6" spans="1:15" ht="16.5" customHeight="1" x14ac:dyDescent="0.35">
      <c r="B6" s="8" t="s">
        <v>3</v>
      </c>
      <c r="C6" s="9">
        <v>1335.1</v>
      </c>
      <c r="D6" s="9">
        <v>1509.7</v>
      </c>
      <c r="E6" s="9">
        <v>947.4</v>
      </c>
      <c r="F6" s="9">
        <v>1172.0999999999999</v>
      </c>
      <c r="G6" s="9">
        <v>1353.6</v>
      </c>
      <c r="H6" s="9">
        <v>1283.4000000000001</v>
      </c>
      <c r="I6" s="9">
        <v>844.9</v>
      </c>
      <c r="J6" s="9">
        <v>810.4</v>
      </c>
      <c r="K6" s="9">
        <v>1024.5999999999999</v>
      </c>
      <c r="M6" s="11"/>
    </row>
    <row r="7" spans="1:15" ht="16.5" customHeight="1" x14ac:dyDescent="0.35">
      <c r="B7" s="8" t="s">
        <v>5</v>
      </c>
      <c r="C7" s="12">
        <v>32323.1</v>
      </c>
      <c r="D7" s="12">
        <v>32582.400000000001</v>
      </c>
      <c r="E7" s="12">
        <v>33381.599999999999</v>
      </c>
      <c r="F7" s="12">
        <v>34398.199999999997</v>
      </c>
      <c r="G7" s="12">
        <v>35151.4</v>
      </c>
      <c r="H7" s="12">
        <v>36104.300000000003</v>
      </c>
      <c r="I7" s="12">
        <v>35029.699999999997</v>
      </c>
      <c r="J7" s="12">
        <v>35690</v>
      </c>
      <c r="K7" s="12">
        <v>36395.9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72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45473</v>
      </c>
      <c r="D11" s="7">
        <v>45747</v>
      </c>
      <c r="E11" s="7">
        <v>45838</v>
      </c>
      <c r="F11" s="17"/>
      <c r="G11" s="18"/>
      <c r="H11" s="19"/>
      <c r="I11" s="19"/>
    </row>
    <row r="12" spans="1:15" ht="16.5" customHeight="1" x14ac:dyDescent="0.35">
      <c r="B12" s="8" t="s">
        <v>70</v>
      </c>
      <c r="C12" s="20">
        <v>4982.8</v>
      </c>
      <c r="D12" s="20">
        <v>4292.3</v>
      </c>
      <c r="E12" s="20">
        <v>3963.3</v>
      </c>
      <c r="F12" s="17"/>
      <c r="G12" s="21"/>
      <c r="H12" s="19"/>
      <c r="I12" s="19"/>
    </row>
    <row r="13" spans="1:15" ht="16.5" customHeight="1" x14ac:dyDescent="0.35">
      <c r="B13" s="22" t="s">
        <v>73</v>
      </c>
      <c r="C13" s="12">
        <v>33567.339999999997</v>
      </c>
      <c r="D13" s="23">
        <v>35274.720000000001</v>
      </c>
      <c r="E13" s="12">
        <v>35674.300000000003</v>
      </c>
      <c r="F13" s="17"/>
      <c r="G13" s="13"/>
      <c r="H13" s="19"/>
      <c r="I13" s="19"/>
    </row>
    <row r="14" spans="1:15" ht="16.5" customHeight="1" x14ac:dyDescent="0.35">
      <c r="B14" s="24" t="s">
        <v>66</v>
      </c>
      <c r="C14" s="25">
        <f>ROUND(C12/C13,3)</f>
        <v>0.14799999999999999</v>
      </c>
      <c r="D14" s="26">
        <f>ROUND(D12/D13,3)</f>
        <v>0.122</v>
      </c>
      <c r="E14" s="26">
        <f>ROUND(E12/E13,3)</f>
        <v>0.111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74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59</v>
      </c>
      <c r="C18" s="33"/>
      <c r="D18" s="33"/>
      <c r="E18" s="33"/>
      <c r="F18" s="33"/>
      <c r="K18" s="29"/>
    </row>
    <row r="19" spans="2:11" ht="16.5" customHeight="1" x14ac:dyDescent="0.35">
      <c r="B19" s="30" t="s">
        <v>75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0"/>
  <sheetViews>
    <sheetView showGridLines="0" zoomScaleNormal="100" zoomScaleSheetLayoutView="100" workbookViewId="0"/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1.81640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4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45107</v>
      </c>
      <c r="D5" s="7">
        <v>45199</v>
      </c>
      <c r="E5" s="7">
        <v>45291</v>
      </c>
      <c r="F5" s="7">
        <v>45382</v>
      </c>
      <c r="G5" s="45">
        <v>45473</v>
      </c>
      <c r="H5" s="45">
        <v>45565</v>
      </c>
      <c r="I5" s="45">
        <v>45657</v>
      </c>
      <c r="J5" s="45">
        <v>45747</v>
      </c>
      <c r="K5" s="7">
        <v>45838</v>
      </c>
      <c r="L5" s="7">
        <v>45199</v>
      </c>
      <c r="M5" s="46">
        <v>45565</v>
      </c>
      <c r="N5" s="6"/>
    </row>
    <row r="6" spans="1:16" ht="16.5" customHeight="1" x14ac:dyDescent="0.35">
      <c r="B6" s="47" t="s">
        <v>9</v>
      </c>
      <c r="C6" s="48">
        <v>8703.1</v>
      </c>
      <c r="D6" s="48">
        <v>8779</v>
      </c>
      <c r="E6" s="48">
        <v>7276.4</v>
      </c>
      <c r="F6" s="48">
        <v>8466.7000000000007</v>
      </c>
      <c r="G6" s="48">
        <v>9231.2000000000007</v>
      </c>
      <c r="H6" s="48">
        <v>8929.4</v>
      </c>
      <c r="I6" s="48">
        <v>7146</v>
      </c>
      <c r="J6" s="48">
        <v>7180.9</v>
      </c>
      <c r="K6" s="48">
        <v>8561</v>
      </c>
      <c r="L6" s="48">
        <v>31641</v>
      </c>
      <c r="M6" s="49">
        <v>33903.600000000006</v>
      </c>
      <c r="N6" s="6"/>
    </row>
    <row r="7" spans="1:16" ht="16.5" customHeight="1" x14ac:dyDescent="0.35">
      <c r="B7" s="50" t="s">
        <v>92</v>
      </c>
      <c r="C7" s="51">
        <v>2121</v>
      </c>
      <c r="D7" s="51">
        <v>2305.5</v>
      </c>
      <c r="E7" s="51">
        <v>1743.3000000000002</v>
      </c>
      <c r="F7" s="51">
        <v>2046.8</v>
      </c>
      <c r="G7" s="51">
        <v>2316.8000000000002</v>
      </c>
      <c r="H7" s="51">
        <v>2198.8000000000002</v>
      </c>
      <c r="I7" s="51">
        <v>1694.7</v>
      </c>
      <c r="J7" s="51">
        <v>1638.1</v>
      </c>
      <c r="K7" s="51">
        <v>1959.4</v>
      </c>
      <c r="L7" s="51">
        <v>7778.1</v>
      </c>
      <c r="M7" s="52">
        <v>8305.7000000000007</v>
      </c>
      <c r="N7" s="6"/>
      <c r="O7" s="53"/>
    </row>
    <row r="8" spans="1:16" ht="16.5" customHeight="1" x14ac:dyDescent="0.35">
      <c r="B8" s="47" t="s">
        <v>10</v>
      </c>
      <c r="C8" s="51">
        <v>-54.8</v>
      </c>
      <c r="D8" s="51">
        <v>-50.1</v>
      </c>
      <c r="E8" s="51">
        <v>-38.299999999999997</v>
      </c>
      <c r="F8" s="51">
        <v>-45.7</v>
      </c>
      <c r="G8" s="51">
        <v>-48.1</v>
      </c>
      <c r="H8" s="51">
        <v>-48.5</v>
      </c>
      <c r="I8" s="51">
        <v>-39</v>
      </c>
      <c r="J8" s="51">
        <v>-39.5</v>
      </c>
      <c r="K8" s="51">
        <v>-47.4</v>
      </c>
      <c r="L8" s="51">
        <v>-194.7</v>
      </c>
      <c r="M8" s="52">
        <v>-180.7</v>
      </c>
      <c r="N8" s="6"/>
      <c r="O8" s="53"/>
    </row>
    <row r="9" spans="1:16" ht="16.5" customHeight="1" x14ac:dyDescent="0.35">
      <c r="B9" s="47" t="s">
        <v>11</v>
      </c>
      <c r="C9" s="51">
        <v>-36.9</v>
      </c>
      <c r="D9" s="51">
        <v>-46.8</v>
      </c>
      <c r="E9" s="51">
        <v>-33</v>
      </c>
      <c r="F9" s="51">
        <v>-27.9</v>
      </c>
      <c r="G9" s="51">
        <v>-43.4</v>
      </c>
      <c r="H9" s="51">
        <v>-36.700000000000003</v>
      </c>
      <c r="I9" s="51">
        <v>-27.6</v>
      </c>
      <c r="J9" s="51">
        <v>-28.9</v>
      </c>
      <c r="K9" s="51">
        <v>-40.299999999999997</v>
      </c>
      <c r="L9" s="51">
        <v>-132.4</v>
      </c>
      <c r="M9" s="52">
        <v>-141</v>
      </c>
      <c r="N9" s="6"/>
      <c r="O9" s="53"/>
    </row>
    <row r="10" spans="1:16" ht="16.5" customHeight="1" x14ac:dyDescent="0.35">
      <c r="B10" s="47" t="s">
        <v>12</v>
      </c>
      <c r="C10" s="51">
        <v>-1.8</v>
      </c>
      <c r="D10" s="51">
        <v>-5.6</v>
      </c>
      <c r="E10" s="51">
        <v>-3.6</v>
      </c>
      <c r="F10" s="51">
        <v>-12.1</v>
      </c>
      <c r="G10" s="51">
        <v>-11.4</v>
      </c>
      <c r="H10" s="51">
        <v>-5.4</v>
      </c>
      <c r="I10" s="51">
        <v>-4.0999999999999996</v>
      </c>
      <c r="J10" s="51">
        <v>-3.5</v>
      </c>
      <c r="K10" s="51">
        <v>-2.4</v>
      </c>
      <c r="L10" s="51">
        <v>-11.3</v>
      </c>
      <c r="M10" s="52">
        <v>-32.5</v>
      </c>
      <c r="N10" s="6"/>
      <c r="O10" s="53"/>
    </row>
    <row r="11" spans="1:16" ht="16.5" customHeight="1" x14ac:dyDescent="0.35">
      <c r="B11" s="47" t="s">
        <v>13</v>
      </c>
      <c r="C11" s="48">
        <v>2027.5</v>
      </c>
      <c r="D11" s="48">
        <v>2203</v>
      </c>
      <c r="E11" s="48">
        <v>1668.4</v>
      </c>
      <c r="F11" s="48">
        <v>1961.1</v>
      </c>
      <c r="G11" s="48">
        <v>2213.9</v>
      </c>
      <c r="H11" s="48">
        <v>2108.1999999999998</v>
      </c>
      <c r="I11" s="48">
        <v>1624</v>
      </c>
      <c r="J11" s="48">
        <v>1566.2</v>
      </c>
      <c r="K11" s="48">
        <v>1869.3</v>
      </c>
      <c r="L11" s="48">
        <v>7439.7</v>
      </c>
      <c r="M11" s="49">
        <v>7951.5</v>
      </c>
      <c r="N11" s="6"/>
      <c r="O11" s="53"/>
    </row>
    <row r="12" spans="1:16" ht="16.5" customHeight="1" x14ac:dyDescent="0.35">
      <c r="B12" s="38"/>
      <c r="L12" s="6"/>
      <c r="M12" s="6"/>
      <c r="N12" s="6"/>
    </row>
    <row r="13" spans="1:16" ht="16.5" customHeight="1" x14ac:dyDescent="0.35">
      <c r="B13" s="54"/>
      <c r="C13" s="124" t="s">
        <v>14</v>
      </c>
      <c r="D13" s="42"/>
      <c r="E13" s="42"/>
      <c r="F13" s="42"/>
      <c r="G13" s="42"/>
      <c r="H13" s="42"/>
      <c r="I13" s="42"/>
      <c r="J13" s="42"/>
      <c r="K13" s="43"/>
      <c r="L13" s="41" t="s">
        <v>15</v>
      </c>
      <c r="M13" s="43"/>
      <c r="N13" s="6"/>
    </row>
    <row r="14" spans="1:16" ht="16.5" customHeight="1" x14ac:dyDescent="0.35">
      <c r="B14" s="55"/>
      <c r="C14" s="41" t="s">
        <v>0</v>
      </c>
      <c r="D14" s="42"/>
      <c r="E14" s="42"/>
      <c r="F14" s="42"/>
      <c r="G14" s="42"/>
      <c r="H14" s="42"/>
      <c r="I14" s="42"/>
      <c r="J14" s="42"/>
      <c r="K14" s="175"/>
      <c r="L14" s="41" t="s">
        <v>8</v>
      </c>
      <c r="M14" s="43"/>
      <c r="N14" s="6"/>
    </row>
    <row r="15" spans="1:16" ht="16.5" customHeight="1" x14ac:dyDescent="0.35">
      <c r="B15" s="56"/>
      <c r="C15" s="7">
        <v>45107</v>
      </c>
      <c r="D15" s="7">
        <v>45199</v>
      </c>
      <c r="E15" s="7">
        <v>45291</v>
      </c>
      <c r="F15" s="7">
        <v>45382</v>
      </c>
      <c r="G15" s="7">
        <v>45473</v>
      </c>
      <c r="H15" s="7">
        <v>45565</v>
      </c>
      <c r="I15" s="7">
        <v>45657</v>
      </c>
      <c r="J15" s="45">
        <v>45747</v>
      </c>
      <c r="K15" s="180">
        <v>45838</v>
      </c>
      <c r="L15" s="46">
        <f>L5</f>
        <v>45199</v>
      </c>
      <c r="M15" s="46">
        <f>M5</f>
        <v>45565</v>
      </c>
      <c r="N15" s="6"/>
    </row>
    <row r="16" spans="1:16" ht="16.5" customHeight="1" x14ac:dyDescent="0.35">
      <c r="B16" s="50" t="s">
        <v>16</v>
      </c>
      <c r="C16" s="57">
        <v>0.24399999999999999</v>
      </c>
      <c r="D16" s="58">
        <v>0.26300000000000001</v>
      </c>
      <c r="E16" s="58">
        <v>0.24</v>
      </c>
      <c r="F16" s="58">
        <v>0.24199999999999999</v>
      </c>
      <c r="G16" s="58">
        <v>0.251</v>
      </c>
      <c r="H16" s="58">
        <v>0.246</v>
      </c>
      <c r="I16" s="58">
        <v>0.23699999999999999</v>
      </c>
      <c r="J16" s="169">
        <v>0.22800000000000001</v>
      </c>
      <c r="K16" s="183">
        <v>0.22900000000000001</v>
      </c>
      <c r="L16" s="57">
        <v>0.246</v>
      </c>
      <c r="M16" s="57">
        <v>0.245</v>
      </c>
      <c r="N16" s="6"/>
      <c r="O16" s="29"/>
    </row>
    <row r="17" spans="1:17" ht="16.5" customHeight="1" x14ac:dyDescent="0.35">
      <c r="B17" s="47" t="s">
        <v>17</v>
      </c>
      <c r="C17" s="57">
        <v>-6.0000000000000001E-3</v>
      </c>
      <c r="D17" s="58">
        <v>-6.0000000000000001E-3</v>
      </c>
      <c r="E17" s="58">
        <v>-5.0000000000000001E-3</v>
      </c>
      <c r="F17" s="58">
        <v>-5.0000000000000001E-3</v>
      </c>
      <c r="G17" s="58">
        <v>-5.0000000000000001E-3</v>
      </c>
      <c r="H17" s="58">
        <v>-5.0000000000000001E-3</v>
      </c>
      <c r="I17" s="58">
        <v>-5.0000000000000001E-3</v>
      </c>
      <c r="J17" s="169">
        <v>-6.0000000000000001E-3</v>
      </c>
      <c r="K17" s="184">
        <v>-6.0000000000000001E-3</v>
      </c>
      <c r="L17" s="57">
        <v>-7.0000000000000001E-3</v>
      </c>
      <c r="M17" s="57">
        <v>-5.0000000000000001E-3</v>
      </c>
      <c r="N17" s="6"/>
      <c r="O17" s="29"/>
    </row>
    <row r="18" spans="1:17" ht="16.5" customHeight="1" x14ac:dyDescent="0.35">
      <c r="B18" s="47" t="s">
        <v>11</v>
      </c>
      <c r="C18" s="57">
        <v>-5.0000000000000001E-3</v>
      </c>
      <c r="D18" s="58">
        <v>-5.0000000000000001E-3</v>
      </c>
      <c r="E18" s="58">
        <v>-5.0000000000000001E-3</v>
      </c>
      <c r="F18" s="58">
        <v>-3.0000000000000001E-3</v>
      </c>
      <c r="G18" s="58">
        <v>-4.0000000000000001E-3</v>
      </c>
      <c r="H18" s="58">
        <v>-4.0000000000000001E-3</v>
      </c>
      <c r="I18" s="58">
        <v>-4.0000000000000001E-3</v>
      </c>
      <c r="J18" s="58">
        <v>-4.0000000000000001E-3</v>
      </c>
      <c r="K18" s="185">
        <v>-5.0000000000000001E-3</v>
      </c>
      <c r="L18" s="57">
        <v>-4.0000000000000001E-3</v>
      </c>
      <c r="M18" s="57">
        <v>-4.0000000000000001E-3</v>
      </c>
      <c r="N18" s="6"/>
      <c r="O18" s="29"/>
    </row>
    <row r="19" spans="1:17" ht="16.5" customHeight="1" x14ac:dyDescent="0.35">
      <c r="B19" s="47" t="s">
        <v>12</v>
      </c>
      <c r="C19" s="57">
        <v>0</v>
      </c>
      <c r="D19" s="58">
        <v>-1E-3</v>
      </c>
      <c r="E19" s="58">
        <v>-1E-3</v>
      </c>
      <c r="F19" s="58">
        <v>-2E-3</v>
      </c>
      <c r="G19" s="58">
        <v>-2E-3</v>
      </c>
      <c r="H19" s="58">
        <v>-1E-3</v>
      </c>
      <c r="I19" s="58">
        <v>-1E-3</v>
      </c>
      <c r="J19" s="58">
        <v>0</v>
      </c>
      <c r="K19" s="58">
        <v>0</v>
      </c>
      <c r="L19" s="57">
        <v>0</v>
      </c>
      <c r="M19" s="57">
        <v>-1E-3</v>
      </c>
      <c r="N19" s="6"/>
      <c r="O19" s="29"/>
    </row>
    <row r="20" spans="1:17" ht="16.5" customHeight="1" x14ac:dyDescent="0.35">
      <c r="B20" s="47" t="s">
        <v>84</v>
      </c>
      <c r="C20" s="57">
        <v>0.23300000000000001</v>
      </c>
      <c r="D20" s="58">
        <v>0.251</v>
      </c>
      <c r="E20" s="58">
        <v>0.22900000000000001</v>
      </c>
      <c r="F20" s="58">
        <v>0.23200000000000001</v>
      </c>
      <c r="G20" s="58">
        <v>0.24</v>
      </c>
      <c r="H20" s="58">
        <v>0.23599999999999999</v>
      </c>
      <c r="I20" s="58">
        <v>0.22700000000000001</v>
      </c>
      <c r="J20" s="58">
        <v>0.218</v>
      </c>
      <c r="K20" s="58">
        <v>0.218</v>
      </c>
      <c r="L20" s="57">
        <v>0.23499999999999999</v>
      </c>
      <c r="M20" s="57">
        <v>0.23499999999999999</v>
      </c>
      <c r="N20" s="6"/>
      <c r="O20" s="29"/>
    </row>
    <row r="21" spans="1:17" ht="16.5" customHeight="1" x14ac:dyDescent="0.35">
      <c r="B21" s="3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6"/>
      <c r="O21" s="29"/>
    </row>
    <row r="22" spans="1:17" ht="16.5" customHeight="1" x14ac:dyDescent="0.35">
      <c r="B22" s="59"/>
      <c r="C22" s="60"/>
      <c r="D22" s="60"/>
      <c r="E22" s="60"/>
      <c r="F22" s="60"/>
      <c r="G22" s="60"/>
      <c r="H22" s="60"/>
      <c r="I22" s="60"/>
      <c r="J22" s="60"/>
      <c r="K22" s="174"/>
      <c r="L22" s="60"/>
      <c r="M22" s="60"/>
    </row>
    <row r="23" spans="1:17" ht="16.5" customHeight="1" x14ac:dyDescent="0.35">
      <c r="B23" s="30" t="s">
        <v>76</v>
      </c>
      <c r="D23" s="61"/>
      <c r="J23" s="61"/>
      <c r="K23" s="174"/>
      <c r="M23" s="62"/>
    </row>
    <row r="24" spans="1:17" ht="16.5" customHeight="1" x14ac:dyDescent="0.35">
      <c r="B24" s="30" t="s">
        <v>59</v>
      </c>
      <c r="C24" s="63"/>
      <c r="I24" s="63"/>
      <c r="K24" s="174"/>
    </row>
    <row r="25" spans="1:17" ht="16.5" customHeight="1" x14ac:dyDescent="0.35">
      <c r="B25" s="6"/>
      <c r="C25" s="63"/>
      <c r="I25" s="63"/>
      <c r="K25" s="174"/>
    </row>
    <row r="26" spans="1:17" x14ac:dyDescent="0.35">
      <c r="B26" s="6"/>
      <c r="C26" s="63"/>
      <c r="I26" s="63"/>
      <c r="K26" s="174"/>
    </row>
    <row r="27" spans="1:17" x14ac:dyDescent="0.35">
      <c r="C27" s="63"/>
      <c r="I27" s="63"/>
    </row>
    <row r="30" spans="1:17" ht="15.5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15.5" x14ac:dyDescent="0.35">
      <c r="A31" s="39"/>
      <c r="B31" s="39"/>
      <c r="C31" s="64"/>
      <c r="D31" s="64"/>
      <c r="E31" s="64"/>
      <c r="F31" s="64"/>
      <c r="G31" s="64"/>
      <c r="H31" s="64"/>
      <c r="I31" s="64"/>
      <c r="J31" s="64"/>
      <c r="K31" s="64"/>
      <c r="L31" s="39"/>
      <c r="M31" s="39"/>
      <c r="N31" s="39"/>
      <c r="O31" s="39"/>
      <c r="P31" s="39"/>
      <c r="Q31" s="39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</sheetData>
  <printOptions horizontalCentered="1"/>
  <pageMargins left="0.25" right="0.25" top="0.75" bottom="0.75" header="0.3" footer="0.3"/>
  <pageSetup scale="75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0"/>
  <sheetViews>
    <sheetView showGridLines="0" zoomScaleNormal="100" workbookViewId="0"/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5"/>
    </row>
    <row r="4" spans="1:38" ht="21" x14ac:dyDescent="0.35">
      <c r="B4" s="66"/>
      <c r="C4" s="125" t="s">
        <v>85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</row>
    <row r="5" spans="1:38" ht="16.5" customHeight="1" x14ac:dyDescent="0.35">
      <c r="B5" s="69"/>
      <c r="C5" s="163" t="s">
        <v>24</v>
      </c>
      <c r="D5" s="70"/>
      <c r="E5" s="70"/>
      <c r="F5" s="71"/>
      <c r="G5" s="163" t="s">
        <v>25</v>
      </c>
      <c r="H5" s="70"/>
      <c r="I5" s="70"/>
      <c r="J5" s="71"/>
      <c r="K5" s="163" t="s">
        <v>103</v>
      </c>
      <c r="L5" s="70"/>
      <c r="M5" s="70"/>
      <c r="N5" s="71"/>
      <c r="O5" s="163" t="s">
        <v>101</v>
      </c>
      <c r="P5" s="70"/>
      <c r="Q5" s="70"/>
      <c r="R5" s="71"/>
    </row>
    <row r="6" spans="1:38" ht="16.5" customHeight="1" x14ac:dyDescent="0.35">
      <c r="B6" s="69"/>
      <c r="C6" s="72" t="s">
        <v>7</v>
      </c>
      <c r="D6" s="73"/>
      <c r="E6" s="72" t="s">
        <v>6</v>
      </c>
      <c r="F6" s="73"/>
      <c r="G6" s="72" t="s">
        <v>7</v>
      </c>
      <c r="H6" s="73"/>
      <c r="I6" s="72" t="s">
        <v>6</v>
      </c>
      <c r="J6" s="73"/>
      <c r="K6" s="72" t="s">
        <v>7</v>
      </c>
      <c r="L6" s="73"/>
      <c r="M6" s="72" t="s">
        <v>6</v>
      </c>
      <c r="N6" s="73"/>
      <c r="O6" s="72" t="s">
        <v>7</v>
      </c>
      <c r="P6" s="73"/>
      <c r="Q6" s="72" t="s">
        <v>6</v>
      </c>
      <c r="R6" s="73"/>
    </row>
    <row r="7" spans="1:38" ht="29" x14ac:dyDescent="0.35">
      <c r="B7" s="74"/>
      <c r="C7" s="75" t="s">
        <v>26</v>
      </c>
      <c r="D7" s="75" t="s">
        <v>27</v>
      </c>
      <c r="E7" s="75" t="s">
        <v>26</v>
      </c>
      <c r="F7" s="75" t="s">
        <v>27</v>
      </c>
      <c r="G7" s="75" t="s">
        <v>26</v>
      </c>
      <c r="H7" s="75" t="s">
        <v>27</v>
      </c>
      <c r="I7" s="75" t="s">
        <v>26</v>
      </c>
      <c r="J7" s="75" t="s">
        <v>27</v>
      </c>
      <c r="K7" s="75" t="s">
        <v>26</v>
      </c>
      <c r="L7" s="75" t="s">
        <v>27</v>
      </c>
      <c r="M7" s="75" t="s">
        <v>26</v>
      </c>
      <c r="N7" s="75" t="s">
        <v>27</v>
      </c>
      <c r="O7" s="75" t="s">
        <v>26</v>
      </c>
      <c r="P7" s="75" t="s">
        <v>27</v>
      </c>
      <c r="Q7" s="75" t="s">
        <v>26</v>
      </c>
      <c r="R7" s="75" t="s">
        <v>27</v>
      </c>
    </row>
    <row r="8" spans="1:38" ht="16.5" customHeight="1" x14ac:dyDescent="0.35">
      <c r="B8" s="76" t="s">
        <v>28</v>
      </c>
      <c r="C8" s="77">
        <v>0.01</v>
      </c>
      <c r="D8" s="77">
        <v>-0.05</v>
      </c>
      <c r="E8" s="78">
        <v>-0.22</v>
      </c>
      <c r="F8" s="77">
        <v>-0.04</v>
      </c>
      <c r="G8" s="77">
        <v>-0.14000000000000001</v>
      </c>
      <c r="H8" s="77">
        <v>-0.04</v>
      </c>
      <c r="I8" s="78">
        <v>-0.1</v>
      </c>
      <c r="J8" s="77">
        <v>0.02</v>
      </c>
      <c r="K8" s="77">
        <v>-0.14000000000000001</v>
      </c>
      <c r="L8" s="77">
        <v>0.02</v>
      </c>
      <c r="M8" s="78">
        <v>0.36</v>
      </c>
      <c r="N8" s="77">
        <v>0.06</v>
      </c>
      <c r="O8" s="102">
        <v>-0.11</v>
      </c>
      <c r="P8" s="102">
        <v>7.0000000000000007E-2</v>
      </c>
      <c r="Q8" s="164">
        <v>-7.0000000000000007E-2</v>
      </c>
      <c r="R8" s="102">
        <v>0.04</v>
      </c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9" spans="1:38" ht="16.5" customHeight="1" x14ac:dyDescent="0.35">
      <c r="B9" s="76" t="s">
        <v>29</v>
      </c>
      <c r="C9" s="77">
        <v>-0.08</v>
      </c>
      <c r="D9" s="77">
        <v>0.12</v>
      </c>
      <c r="E9" s="78">
        <v>-0.11</v>
      </c>
      <c r="F9" s="77">
        <v>0.01</v>
      </c>
      <c r="G9" s="77">
        <v>0.01</v>
      </c>
      <c r="H9" s="77">
        <v>0.12</v>
      </c>
      <c r="I9" s="78">
        <v>-0.02</v>
      </c>
      <c r="J9" s="77">
        <v>0</v>
      </c>
      <c r="K9" s="77">
        <v>-0.23</v>
      </c>
      <c r="L9" s="77">
        <v>0.03</v>
      </c>
      <c r="M9" s="78">
        <v>0.09</v>
      </c>
      <c r="N9" s="77">
        <v>-0.01</v>
      </c>
      <c r="O9" s="102">
        <v>-0.04</v>
      </c>
      <c r="P9" s="102">
        <v>0.03</v>
      </c>
      <c r="Q9" s="164">
        <v>0.01</v>
      </c>
      <c r="R9" s="102">
        <v>0.03</v>
      </c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</row>
    <row r="10" spans="1:38" ht="16.5" customHeight="1" x14ac:dyDescent="0.35">
      <c r="B10" s="76" t="s">
        <v>30</v>
      </c>
      <c r="C10" s="77">
        <v>0</v>
      </c>
      <c r="D10" s="77">
        <v>7.0000000000000007E-2</v>
      </c>
      <c r="E10" s="78">
        <v>-0.18</v>
      </c>
      <c r="F10" s="77">
        <v>0.01</v>
      </c>
      <c r="G10" s="77">
        <v>-0.06</v>
      </c>
      <c r="H10" s="77">
        <v>0.11</v>
      </c>
      <c r="I10" s="78">
        <v>-0.05</v>
      </c>
      <c r="J10" s="77">
        <v>0.03</v>
      </c>
      <c r="K10" s="77">
        <v>-0.15</v>
      </c>
      <c r="L10" s="77">
        <v>0.16</v>
      </c>
      <c r="M10" s="78">
        <v>0.31</v>
      </c>
      <c r="N10" s="77">
        <v>7.0000000000000007E-2</v>
      </c>
      <c r="O10" s="102">
        <v>0.04</v>
      </c>
      <c r="P10" s="102">
        <v>0.16</v>
      </c>
      <c r="Q10" s="164">
        <v>0.03</v>
      </c>
      <c r="R10" s="102">
        <v>0.04</v>
      </c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</row>
    <row r="11" spans="1:38" ht="16.5" customHeight="1" x14ac:dyDescent="0.35">
      <c r="B11" s="76" t="s">
        <v>31</v>
      </c>
      <c r="C11" s="77">
        <v>0.01</v>
      </c>
      <c r="D11" s="77">
        <v>0.08</v>
      </c>
      <c r="E11" s="78">
        <v>-0.16</v>
      </c>
      <c r="F11" s="77">
        <v>-0.02</v>
      </c>
      <c r="G11" s="77">
        <v>-0.08</v>
      </c>
      <c r="H11" s="77">
        <v>0.06</v>
      </c>
      <c r="I11" s="78">
        <v>-0.13</v>
      </c>
      <c r="J11" s="77">
        <v>0</v>
      </c>
      <c r="K11" s="77">
        <v>-0.26</v>
      </c>
      <c r="L11" s="77">
        <v>0.04</v>
      </c>
      <c r="M11" s="78">
        <v>0.17</v>
      </c>
      <c r="N11" s="77">
        <v>0.04</v>
      </c>
      <c r="O11" s="102">
        <v>-0.1</v>
      </c>
      <c r="P11" s="102">
        <v>0.05</v>
      </c>
      <c r="Q11" s="164">
        <v>0.06</v>
      </c>
      <c r="R11" s="102">
        <v>0.03</v>
      </c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</row>
    <row r="12" spans="1:38" ht="16.5" customHeight="1" x14ac:dyDescent="0.35">
      <c r="B12" s="76" t="s">
        <v>32</v>
      </c>
      <c r="C12" s="77">
        <v>-0.02</v>
      </c>
      <c r="D12" s="77">
        <v>0.09</v>
      </c>
      <c r="E12" s="78">
        <v>-0.21</v>
      </c>
      <c r="F12" s="77">
        <v>0.01</v>
      </c>
      <c r="G12" s="77">
        <v>0.09</v>
      </c>
      <c r="H12" s="77">
        <v>0.1</v>
      </c>
      <c r="I12" s="78">
        <v>0</v>
      </c>
      <c r="J12" s="77">
        <v>0.04</v>
      </c>
      <c r="K12" s="77">
        <v>-0.04</v>
      </c>
      <c r="L12" s="77">
        <v>0.14000000000000001</v>
      </c>
      <c r="M12" s="78">
        <v>0.33</v>
      </c>
      <c r="N12" s="77">
        <v>7.0000000000000007E-2</v>
      </c>
      <c r="O12" s="102">
        <v>0.08</v>
      </c>
      <c r="P12" s="102">
        <v>0.18</v>
      </c>
      <c r="Q12" s="164">
        <v>0.03</v>
      </c>
      <c r="R12" s="102">
        <v>0.06</v>
      </c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</row>
    <row r="13" spans="1:38" ht="16.5" customHeight="1" x14ac:dyDescent="0.35">
      <c r="B13" s="79" t="s">
        <v>33</v>
      </c>
      <c r="C13" s="77">
        <v>0.16</v>
      </c>
      <c r="D13" s="77">
        <v>0.22</v>
      </c>
      <c r="E13" s="78">
        <v>-0.15</v>
      </c>
      <c r="F13" s="77">
        <v>0.03</v>
      </c>
      <c r="G13" s="77">
        <v>0.16</v>
      </c>
      <c r="H13" s="77">
        <v>0.19</v>
      </c>
      <c r="I13" s="78">
        <v>-0.03</v>
      </c>
      <c r="J13" s="77">
        <v>0.03</v>
      </c>
      <c r="K13" s="77">
        <v>0</v>
      </c>
      <c r="L13" s="77">
        <v>0.17</v>
      </c>
      <c r="M13" s="78">
        <v>0.34</v>
      </c>
      <c r="N13" s="77">
        <v>0.04</v>
      </c>
      <c r="O13" s="102">
        <v>0.14000000000000001</v>
      </c>
      <c r="P13" s="102">
        <v>0.17</v>
      </c>
      <c r="Q13" s="164">
        <v>0.04</v>
      </c>
      <c r="R13" s="102">
        <v>0.05</v>
      </c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</row>
    <row r="14" spans="1:38" ht="16.5" customHeight="1" x14ac:dyDescent="0.35">
      <c r="B14" s="158" t="s">
        <v>86</v>
      </c>
      <c r="C14" s="159">
        <v>0.01</v>
      </c>
      <c r="D14" s="160">
        <v>0.1</v>
      </c>
      <c r="E14" s="160">
        <v>-0.17</v>
      </c>
      <c r="F14" s="159">
        <v>0</v>
      </c>
      <c r="G14" s="159">
        <v>-0.01</v>
      </c>
      <c r="H14" s="160">
        <v>0.1</v>
      </c>
      <c r="I14" s="160">
        <v>-0.06</v>
      </c>
      <c r="J14" s="159">
        <v>0.02</v>
      </c>
      <c r="K14" s="159">
        <v>-0.15</v>
      </c>
      <c r="L14" s="160">
        <v>0.1</v>
      </c>
      <c r="M14" s="160">
        <v>0.26</v>
      </c>
      <c r="N14" s="159">
        <v>0.05</v>
      </c>
      <c r="O14" s="165">
        <v>0</v>
      </c>
      <c r="P14" s="166">
        <v>0.12</v>
      </c>
      <c r="Q14" s="166">
        <v>0.03</v>
      </c>
      <c r="R14" s="165">
        <v>0.04</v>
      </c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</row>
    <row r="15" spans="1:38" ht="16.5" customHeight="1" x14ac:dyDescent="0.35">
      <c r="B15" s="80"/>
    </row>
    <row r="16" spans="1:38" ht="16.5" customHeight="1" x14ac:dyDescent="0.35">
      <c r="B16" s="176"/>
      <c r="C16" s="178" t="s">
        <v>20</v>
      </c>
      <c r="D16" s="70"/>
      <c r="E16" s="70"/>
      <c r="F16" s="71"/>
      <c r="G16" s="163" t="s">
        <v>21</v>
      </c>
      <c r="H16" s="70"/>
      <c r="I16" s="70"/>
      <c r="J16" s="71"/>
      <c r="K16" s="163" t="s">
        <v>22</v>
      </c>
      <c r="L16" s="70"/>
      <c r="M16" s="70"/>
      <c r="N16" s="71"/>
      <c r="O16" s="163" t="s">
        <v>23</v>
      </c>
      <c r="P16" s="70"/>
      <c r="Q16" s="70"/>
      <c r="R16" s="71"/>
    </row>
    <row r="17" spans="2:38" ht="16.5" customHeight="1" x14ac:dyDescent="0.35">
      <c r="B17" s="81"/>
      <c r="C17" s="177" t="s">
        <v>7</v>
      </c>
      <c r="D17" s="73"/>
      <c r="E17" s="72" t="s">
        <v>6</v>
      </c>
      <c r="F17" s="73"/>
      <c r="G17" s="72" t="s">
        <v>7</v>
      </c>
      <c r="H17" s="73"/>
      <c r="I17" s="72" t="s">
        <v>6</v>
      </c>
      <c r="J17" s="73"/>
      <c r="K17" s="72" t="s">
        <v>7</v>
      </c>
      <c r="L17" s="73"/>
      <c r="M17" s="72" t="s">
        <v>6</v>
      </c>
      <c r="N17" s="73"/>
      <c r="O17" s="72" t="s">
        <v>7</v>
      </c>
      <c r="P17" s="73"/>
      <c r="Q17" s="72" t="s">
        <v>6</v>
      </c>
      <c r="R17" s="73"/>
    </row>
    <row r="18" spans="2:38" ht="29" x14ac:dyDescent="0.35">
      <c r="B18" s="82"/>
      <c r="C18" s="75" t="s">
        <v>26</v>
      </c>
      <c r="D18" s="75" t="s">
        <v>27</v>
      </c>
      <c r="E18" s="75" t="s">
        <v>26</v>
      </c>
      <c r="F18" s="75" t="s">
        <v>27</v>
      </c>
      <c r="G18" s="75" t="s">
        <v>26</v>
      </c>
      <c r="H18" s="75" t="s">
        <v>27</v>
      </c>
      <c r="I18" s="75" t="s">
        <v>26</v>
      </c>
      <c r="J18" s="75" t="s">
        <v>27</v>
      </c>
      <c r="K18" s="75" t="s">
        <v>26</v>
      </c>
      <c r="L18" s="75" t="s">
        <v>27</v>
      </c>
      <c r="M18" s="75" t="s">
        <v>26</v>
      </c>
      <c r="N18" s="75" t="s">
        <v>27</v>
      </c>
      <c r="O18" s="75" t="s">
        <v>26</v>
      </c>
      <c r="P18" s="75" t="s">
        <v>27</v>
      </c>
      <c r="Q18" s="75" t="s">
        <v>26</v>
      </c>
      <c r="R18" s="75" t="s">
        <v>27</v>
      </c>
    </row>
    <row r="19" spans="2:38" ht="16.5" customHeight="1" x14ac:dyDescent="0.35">
      <c r="B19" s="76" t="s">
        <v>28</v>
      </c>
      <c r="C19" s="77">
        <v>7.0000000000000007E-2</v>
      </c>
      <c r="D19" s="77">
        <v>0.19</v>
      </c>
      <c r="E19" s="78">
        <v>-0.06</v>
      </c>
      <c r="F19" s="77">
        <v>0.08</v>
      </c>
      <c r="G19" s="77">
        <v>0.3</v>
      </c>
      <c r="H19" s="77">
        <v>0.12</v>
      </c>
      <c r="I19" s="78">
        <v>0.04</v>
      </c>
      <c r="J19" s="77">
        <v>0</v>
      </c>
      <c r="K19" s="77">
        <v>0.17</v>
      </c>
      <c r="L19" s="77">
        <v>0.14000000000000001</v>
      </c>
      <c r="M19" s="78">
        <v>0.37</v>
      </c>
      <c r="N19" s="77">
        <v>0.01</v>
      </c>
      <c r="O19" s="102">
        <v>0.21</v>
      </c>
      <c r="P19" s="102">
        <v>7.0000000000000007E-2</v>
      </c>
      <c r="Q19" s="164">
        <v>-0.1</v>
      </c>
      <c r="R19" s="102">
        <v>-0.02</v>
      </c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</row>
    <row r="20" spans="2:38" ht="16.5" customHeight="1" x14ac:dyDescent="0.35">
      <c r="B20" s="76" t="s">
        <v>29</v>
      </c>
      <c r="C20" s="77">
        <v>0.93</v>
      </c>
      <c r="D20" s="77">
        <v>-0.02</v>
      </c>
      <c r="E20" s="78">
        <v>-0.15</v>
      </c>
      <c r="F20" s="77">
        <v>-0.01</v>
      </c>
      <c r="G20" s="77">
        <v>0.72</v>
      </c>
      <c r="H20" s="77">
        <v>0.08</v>
      </c>
      <c r="I20" s="78">
        <v>-0.1</v>
      </c>
      <c r="J20" s="77">
        <v>0.01</v>
      </c>
      <c r="K20" s="77">
        <v>0.54</v>
      </c>
      <c r="L20" s="77">
        <v>0.1</v>
      </c>
      <c r="M20" s="78">
        <v>0.42</v>
      </c>
      <c r="N20" s="77">
        <v>7.0000000000000007E-2</v>
      </c>
      <c r="O20" s="102">
        <v>-0.12</v>
      </c>
      <c r="P20" s="102">
        <v>0.1</v>
      </c>
      <c r="Q20" s="164">
        <v>-0.19</v>
      </c>
      <c r="R20" s="102">
        <v>0.03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</row>
    <row r="21" spans="2:38" ht="16.5" customHeight="1" x14ac:dyDescent="0.35">
      <c r="B21" s="76" t="s">
        <v>30</v>
      </c>
      <c r="C21" s="77">
        <v>0.57999999999999996</v>
      </c>
      <c r="D21" s="77">
        <v>0.14000000000000001</v>
      </c>
      <c r="E21" s="78">
        <v>-0.21</v>
      </c>
      <c r="F21" s="77">
        <v>0.01</v>
      </c>
      <c r="G21" s="77">
        <v>0.27</v>
      </c>
      <c r="H21" s="77">
        <v>0.12</v>
      </c>
      <c r="I21" s="78">
        <v>0</v>
      </c>
      <c r="J21" s="77">
        <v>-0.01</v>
      </c>
      <c r="K21" s="77">
        <v>0.17</v>
      </c>
      <c r="L21" s="77">
        <v>0.1</v>
      </c>
      <c r="M21" s="78">
        <v>0.45</v>
      </c>
      <c r="N21" s="77">
        <v>0.03</v>
      </c>
      <c r="O21" s="102">
        <v>-0.03</v>
      </c>
      <c r="P21" s="102">
        <v>0.06</v>
      </c>
      <c r="Q21" s="164">
        <v>-0.16</v>
      </c>
      <c r="R21" s="102">
        <v>0.03</v>
      </c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</row>
    <row r="22" spans="2:38" ht="16.5" customHeight="1" x14ac:dyDescent="0.35">
      <c r="B22" s="76" t="s">
        <v>31</v>
      </c>
      <c r="C22" s="77">
        <v>0.14000000000000001</v>
      </c>
      <c r="D22" s="77">
        <v>0.09</v>
      </c>
      <c r="E22" s="78">
        <v>-0.16</v>
      </c>
      <c r="F22" s="77">
        <v>0</v>
      </c>
      <c r="G22" s="77">
        <v>0.23</v>
      </c>
      <c r="H22" s="77">
        <v>0.1</v>
      </c>
      <c r="I22" s="78">
        <v>-0.05</v>
      </c>
      <c r="J22" s="77">
        <v>0.01</v>
      </c>
      <c r="K22" s="77">
        <v>0.05</v>
      </c>
      <c r="L22" s="77">
        <v>0.13</v>
      </c>
      <c r="M22" s="78">
        <v>0.45</v>
      </c>
      <c r="N22" s="77">
        <v>0.06</v>
      </c>
      <c r="O22" s="102">
        <v>0.01</v>
      </c>
      <c r="P22" s="102">
        <v>0.11</v>
      </c>
      <c r="Q22" s="164">
        <v>-0.13</v>
      </c>
      <c r="R22" s="102">
        <v>0.03</v>
      </c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</row>
    <row r="23" spans="2:38" ht="16.5" customHeight="1" x14ac:dyDescent="0.35">
      <c r="B23" s="76" t="s">
        <v>32</v>
      </c>
      <c r="C23" s="77">
        <v>0.49</v>
      </c>
      <c r="D23" s="77">
        <v>0.11</v>
      </c>
      <c r="E23" s="78">
        <v>-0.19</v>
      </c>
      <c r="F23" s="77">
        <v>0.04</v>
      </c>
      <c r="G23" s="77">
        <v>0.43</v>
      </c>
      <c r="H23" s="77">
        <v>0.16</v>
      </c>
      <c r="I23" s="78">
        <v>-0.1</v>
      </c>
      <c r="J23" s="77">
        <v>0.03</v>
      </c>
      <c r="K23" s="77">
        <v>0.11</v>
      </c>
      <c r="L23" s="77">
        <v>0.15</v>
      </c>
      <c r="M23" s="78">
        <v>0.51</v>
      </c>
      <c r="N23" s="77">
        <v>0.03</v>
      </c>
      <c r="O23" s="102">
        <v>0</v>
      </c>
      <c r="P23" s="102">
        <v>0.12</v>
      </c>
      <c r="Q23" s="164">
        <v>-0.09</v>
      </c>
      <c r="R23" s="102">
        <v>0.02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</row>
    <row r="24" spans="2:38" ht="16.5" customHeight="1" x14ac:dyDescent="0.35">
      <c r="B24" s="79" t="s">
        <v>33</v>
      </c>
      <c r="C24" s="77">
        <v>0.38</v>
      </c>
      <c r="D24" s="77">
        <v>0.13</v>
      </c>
      <c r="E24" s="78">
        <v>-0.16</v>
      </c>
      <c r="F24" s="77">
        <v>0.05</v>
      </c>
      <c r="G24" s="77">
        <v>0.51</v>
      </c>
      <c r="H24" s="77">
        <v>0.22</v>
      </c>
      <c r="I24" s="78">
        <v>-0.03</v>
      </c>
      <c r="J24" s="77">
        <v>0.06</v>
      </c>
      <c r="K24" s="77">
        <v>0.08</v>
      </c>
      <c r="L24" s="77">
        <v>0.26</v>
      </c>
      <c r="M24" s="78">
        <v>0.55000000000000004</v>
      </c>
      <c r="N24" s="77">
        <v>0.06</v>
      </c>
      <c r="O24" s="102">
        <v>0.15</v>
      </c>
      <c r="P24" s="102">
        <v>0.24</v>
      </c>
      <c r="Q24" s="164">
        <v>-0.09</v>
      </c>
      <c r="R24" s="102">
        <v>0.05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</row>
    <row r="25" spans="2:38" ht="16.5" customHeight="1" x14ac:dyDescent="0.35">
      <c r="B25" s="158" t="s">
        <v>86</v>
      </c>
      <c r="C25" s="159">
        <v>0.39</v>
      </c>
      <c r="D25" s="160">
        <v>0.1</v>
      </c>
      <c r="E25" s="160">
        <v>-0.17</v>
      </c>
      <c r="F25" s="159">
        <v>0.02</v>
      </c>
      <c r="G25" s="159">
        <v>0.35</v>
      </c>
      <c r="H25" s="160">
        <v>0.14000000000000001</v>
      </c>
      <c r="I25" s="160">
        <v>-0.05</v>
      </c>
      <c r="J25" s="159">
        <v>0.02</v>
      </c>
      <c r="K25" s="159">
        <v>0.14000000000000001</v>
      </c>
      <c r="L25" s="160">
        <v>0.15</v>
      </c>
      <c r="M25" s="160">
        <v>0.46</v>
      </c>
      <c r="N25" s="159">
        <v>0.04</v>
      </c>
      <c r="O25" s="165">
        <v>0.01</v>
      </c>
      <c r="P25" s="166">
        <v>0.12</v>
      </c>
      <c r="Q25" s="166">
        <v>-0.13</v>
      </c>
      <c r="R25" s="165">
        <v>0.03</v>
      </c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</row>
    <row r="26" spans="2:38" ht="16.5" customHeight="1" x14ac:dyDescent="0.35">
      <c r="B26" s="83"/>
    </row>
    <row r="27" spans="2:38" ht="16.5" customHeight="1" x14ac:dyDescent="0.35">
      <c r="B27" s="83"/>
    </row>
    <row r="28" spans="2:38" ht="16.5" customHeight="1" x14ac:dyDescent="0.35">
      <c r="B28" s="30" t="s">
        <v>78</v>
      </c>
    </row>
    <row r="29" spans="2:38" ht="16.5" customHeight="1" x14ac:dyDescent="0.35">
      <c r="B29" s="30" t="s">
        <v>59</v>
      </c>
    </row>
    <row r="30" spans="2:38" ht="16.5" customHeight="1" x14ac:dyDescent="0.35">
      <c r="W30" s="186"/>
    </row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J29"/>
  <sheetViews>
    <sheetView showGridLines="0" zoomScaleNormal="100" workbookViewId="0"/>
  </sheetViews>
  <sheetFormatPr defaultColWidth="9.26953125" defaultRowHeight="14.5" x14ac:dyDescent="0.35"/>
  <cols>
    <col min="1" max="1" width="3.7265625" style="65" customWidth="1"/>
    <col min="2" max="2" width="18.453125" style="65" customWidth="1"/>
    <col min="3" max="18" width="9.7265625" style="65" customWidth="1"/>
    <col min="19" max="19" width="3.7265625" style="65" customWidth="1"/>
    <col min="20" max="16384" width="9.26953125" style="65"/>
  </cols>
  <sheetData>
    <row r="1" spans="1:36" s="84" customFormat="1" ht="24" thickBot="1" x14ac:dyDescent="0.6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6" s="84" customFormat="1" ht="16.5" customHeight="1" x14ac:dyDescent="0.35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  <c r="S2" s="17"/>
    </row>
    <row r="3" spans="1:36" s="84" customFormat="1" ht="16.5" customHeight="1" x14ac:dyDescent="0.3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36" ht="16.5" customHeight="1" x14ac:dyDescent="0.45">
      <c r="C4" s="86" t="s">
        <v>34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36" s="89" customFormat="1" ht="16.5" customHeight="1" x14ac:dyDescent="0.45">
      <c r="B5" s="187" t="s">
        <v>87</v>
      </c>
      <c r="C5" s="90" t="s">
        <v>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W5"/>
    </row>
    <row r="6" spans="1:36" s="89" customFormat="1" ht="16.5" customHeight="1" x14ac:dyDescent="0.35">
      <c r="B6" s="187"/>
      <c r="C6" s="93">
        <v>45565</v>
      </c>
      <c r="D6" s="94"/>
      <c r="E6" s="94"/>
      <c r="F6" s="95"/>
      <c r="G6" s="93">
        <v>45657</v>
      </c>
      <c r="H6" s="94"/>
      <c r="I6" s="94"/>
      <c r="J6" s="95"/>
      <c r="K6" s="93">
        <v>45747</v>
      </c>
      <c r="L6" s="94"/>
      <c r="M6" s="94"/>
      <c r="N6" s="95"/>
      <c r="O6" s="93">
        <v>45838</v>
      </c>
      <c r="P6" s="94"/>
      <c r="Q6" s="94"/>
      <c r="R6" s="95"/>
    </row>
    <row r="7" spans="1:36" s="96" customFormat="1" ht="31" x14ac:dyDescent="0.35">
      <c r="B7" s="187"/>
      <c r="C7" s="97" t="s">
        <v>35</v>
      </c>
      <c r="D7" s="140"/>
      <c r="E7" s="97" t="s">
        <v>9</v>
      </c>
      <c r="F7" s="98"/>
      <c r="G7" s="97" t="s">
        <v>35</v>
      </c>
      <c r="H7" s="98"/>
      <c r="I7" s="97" t="s">
        <v>9</v>
      </c>
      <c r="J7" s="98"/>
      <c r="K7" s="97" t="s">
        <v>35</v>
      </c>
      <c r="L7" s="98"/>
      <c r="M7" s="99" t="s">
        <v>9</v>
      </c>
      <c r="N7" s="99"/>
      <c r="O7" s="97" t="s">
        <v>35</v>
      </c>
      <c r="P7" s="98"/>
      <c r="Q7" s="99" t="s">
        <v>9</v>
      </c>
      <c r="R7" s="99"/>
    </row>
    <row r="8" spans="1:36" s="89" customFormat="1" ht="16.5" customHeight="1" x14ac:dyDescent="0.35">
      <c r="B8" s="100" t="s">
        <v>36</v>
      </c>
      <c r="C8" s="101">
        <v>6041</v>
      </c>
      <c r="D8" s="102">
        <v>0.25046580961644183</v>
      </c>
      <c r="E8" s="103">
        <v>1598.5</v>
      </c>
      <c r="F8" s="102">
        <v>0.17901538737205189</v>
      </c>
      <c r="G8" s="101">
        <v>5374</v>
      </c>
      <c r="H8" s="102">
        <v>0.2819665250013117</v>
      </c>
      <c r="I8" s="103">
        <v>1416.8</v>
      </c>
      <c r="J8" s="102">
        <v>0.19826476350405819</v>
      </c>
      <c r="K8" s="101">
        <v>5546</v>
      </c>
      <c r="L8" s="102">
        <v>0.28771529362938369</v>
      </c>
      <c r="M8" s="103">
        <v>1455.3</v>
      </c>
      <c r="N8" s="102">
        <v>0.20266261889178236</v>
      </c>
      <c r="O8" s="101">
        <v>6853</v>
      </c>
      <c r="P8" s="102">
        <v>0.29489810017271156</v>
      </c>
      <c r="Q8" s="103">
        <v>1802.1</v>
      </c>
      <c r="R8" s="102">
        <v>0.21050110968344818</v>
      </c>
      <c r="V8" s="161"/>
      <c r="W8" s="161"/>
      <c r="X8" s="161"/>
      <c r="Z8" s="161"/>
      <c r="AB8" s="161"/>
      <c r="AD8" s="161"/>
      <c r="AF8" s="161"/>
      <c r="AH8" s="161"/>
      <c r="AJ8" s="161"/>
    </row>
    <row r="9" spans="1:36" s="89" customFormat="1" ht="16.5" customHeight="1" x14ac:dyDescent="0.35">
      <c r="B9" s="100" t="s">
        <v>37</v>
      </c>
      <c r="C9" s="101">
        <v>5657</v>
      </c>
      <c r="D9" s="102">
        <v>0.23922696325115236</v>
      </c>
      <c r="E9" s="104">
        <v>1840.4</v>
      </c>
      <c r="F9" s="102">
        <v>0.2011056733935091</v>
      </c>
      <c r="G9" s="101">
        <v>4409</v>
      </c>
      <c r="H9" s="102">
        <v>0.23133427776903301</v>
      </c>
      <c r="I9" s="104">
        <v>1431.4</v>
      </c>
      <c r="J9" s="102">
        <v>0.20030786453960259</v>
      </c>
      <c r="K9" s="101">
        <v>4601</v>
      </c>
      <c r="L9" s="102">
        <v>0.23869059970948331</v>
      </c>
      <c r="M9" s="104">
        <v>1495.1000000000001</v>
      </c>
      <c r="N9" s="102">
        <v>0.20820509963932099</v>
      </c>
      <c r="O9" s="101">
        <v>5713</v>
      </c>
      <c r="P9" s="102">
        <v>0.24667530224525044</v>
      </c>
      <c r="Q9" s="104">
        <v>1853.1</v>
      </c>
      <c r="R9" s="102">
        <v>0.21645835766849666</v>
      </c>
      <c r="V9" s="161"/>
      <c r="W9" s="161"/>
      <c r="X9" s="161"/>
      <c r="Z9" s="161"/>
      <c r="AB9" s="161"/>
      <c r="AD9" s="161"/>
      <c r="AF9" s="161"/>
      <c r="AH9" s="161"/>
      <c r="AJ9" s="161"/>
    </row>
    <row r="10" spans="1:36" s="89" customFormat="1" ht="16.5" customHeight="1" x14ac:dyDescent="0.35">
      <c r="B10" s="100" t="s">
        <v>38</v>
      </c>
      <c r="C10" s="101">
        <v>4732</v>
      </c>
      <c r="D10" s="102">
        <v>0.20010995052226499</v>
      </c>
      <c r="E10" s="104">
        <v>1771.3</v>
      </c>
      <c r="F10" s="102">
        <v>0.19836719152462651</v>
      </c>
      <c r="G10" s="101">
        <v>3588</v>
      </c>
      <c r="H10" s="102">
        <v>0.18825751613410988</v>
      </c>
      <c r="I10" s="104">
        <v>1343.8</v>
      </c>
      <c r="J10" s="102">
        <v>0.1880492583263364</v>
      </c>
      <c r="K10" s="101">
        <v>3645</v>
      </c>
      <c r="L10" s="102">
        <v>0.18909524797675867</v>
      </c>
      <c r="M10" s="104">
        <v>1361.3</v>
      </c>
      <c r="N10" s="102">
        <v>0.18957233772925397</v>
      </c>
      <c r="O10" s="101">
        <v>4210</v>
      </c>
      <c r="P10" s="102">
        <v>0.18177892918825561</v>
      </c>
      <c r="Q10" s="104">
        <v>1573</v>
      </c>
      <c r="R10" s="102">
        <v>0.18374021726433828</v>
      </c>
      <c r="V10" s="161"/>
      <c r="W10" s="161"/>
      <c r="X10" s="161"/>
      <c r="Z10" s="161"/>
      <c r="AB10" s="161"/>
      <c r="AD10" s="161"/>
      <c r="AF10" s="161"/>
      <c r="AH10" s="161"/>
      <c r="AJ10" s="161"/>
    </row>
    <row r="11" spans="1:36" s="89" customFormat="1" ht="16.5" customHeight="1" x14ac:dyDescent="0.35">
      <c r="B11" s="100" t="s">
        <v>39</v>
      </c>
      <c r="C11" s="101">
        <v>4409</v>
      </c>
      <c r="D11" s="102">
        <v>0.18645071256396159</v>
      </c>
      <c r="E11" s="104">
        <v>1949</v>
      </c>
      <c r="F11" s="102">
        <v>0.21826774475328689</v>
      </c>
      <c r="G11" s="101">
        <v>3422</v>
      </c>
      <c r="H11" s="102">
        <v>0.17954772023715829</v>
      </c>
      <c r="I11" s="104">
        <v>1511</v>
      </c>
      <c r="J11" s="102">
        <v>0.21144696333613211</v>
      </c>
      <c r="K11" s="101">
        <v>3298</v>
      </c>
      <c r="L11" s="102">
        <v>0.17109358788130319</v>
      </c>
      <c r="M11" s="104">
        <v>1452.4</v>
      </c>
      <c r="N11" s="102">
        <v>0.20225876979208735</v>
      </c>
      <c r="O11" s="101">
        <v>3918</v>
      </c>
      <c r="P11" s="102">
        <v>0.16917098445595855</v>
      </c>
      <c r="Q11" s="104">
        <v>1731</v>
      </c>
      <c r="R11" s="102">
        <v>0.20219600513958649</v>
      </c>
      <c r="V11" s="161"/>
      <c r="W11" s="161"/>
      <c r="X11" s="161"/>
      <c r="Z11" s="161"/>
      <c r="AB11" s="161"/>
      <c r="AD11" s="161"/>
      <c r="AF11" s="161"/>
      <c r="AH11" s="161"/>
      <c r="AJ11" s="161"/>
    </row>
    <row r="12" spans="1:36" s="89" customFormat="1" ht="16.5" customHeight="1" x14ac:dyDescent="0.35">
      <c r="B12" s="100" t="s">
        <v>40</v>
      </c>
      <c r="C12" s="101">
        <v>2808</v>
      </c>
      <c r="D12" s="102">
        <v>0.11874656404617923</v>
      </c>
      <c r="E12" s="104">
        <v>1770.2</v>
      </c>
      <c r="F12" s="102">
        <v>0.19824400295652564</v>
      </c>
      <c r="G12" s="101">
        <v>2266</v>
      </c>
      <c r="H12" s="102">
        <v>0.11889396085838712</v>
      </c>
      <c r="I12" s="104">
        <v>1443</v>
      </c>
      <c r="J12" s="102">
        <v>0.20193115029387071</v>
      </c>
      <c r="K12" s="101">
        <v>2186</v>
      </c>
      <c r="L12" s="102">
        <v>0.11340527080307118</v>
      </c>
      <c r="M12" s="104">
        <v>1416.8</v>
      </c>
      <c r="N12" s="102">
        <v>0.19730117394755531</v>
      </c>
      <c r="O12" s="101">
        <v>2466</v>
      </c>
      <c r="P12" s="102">
        <v>0.10647668393782384</v>
      </c>
      <c r="Q12" s="104">
        <v>1601.8</v>
      </c>
      <c r="R12" s="102">
        <v>0.18710431024413035</v>
      </c>
      <c r="V12" s="161"/>
      <c r="W12" s="161"/>
      <c r="X12" s="161"/>
      <c r="Z12" s="161"/>
      <c r="AB12" s="161"/>
      <c r="AD12" s="161"/>
      <c r="AF12" s="161"/>
      <c r="AH12" s="161"/>
      <c r="AJ12" s="161"/>
    </row>
    <row r="13" spans="1:36" s="89" customFormat="1" ht="16.5" customHeight="1" x14ac:dyDescent="0.35">
      <c r="B13" s="154" t="s">
        <v>88</v>
      </c>
      <c r="C13" s="155">
        <v>23647</v>
      </c>
      <c r="D13" s="156">
        <v>0.995</v>
      </c>
      <c r="E13" s="157">
        <v>8929.4</v>
      </c>
      <c r="F13" s="156">
        <v>0.99500000000000011</v>
      </c>
      <c r="G13" s="155">
        <v>19059</v>
      </c>
      <c r="H13" s="156">
        <v>1</v>
      </c>
      <c r="I13" s="157">
        <v>7146</v>
      </c>
      <c r="J13" s="156">
        <v>1</v>
      </c>
      <c r="K13" s="155">
        <v>19276</v>
      </c>
      <c r="L13" s="156">
        <v>1.0000000000000002</v>
      </c>
      <c r="M13" s="157">
        <v>7180.9000000000005</v>
      </c>
      <c r="N13" s="156">
        <v>1</v>
      </c>
      <c r="O13" s="155">
        <v>23160</v>
      </c>
      <c r="P13" s="156">
        <v>0.999</v>
      </c>
      <c r="Q13" s="157">
        <v>8561</v>
      </c>
      <c r="R13" s="156">
        <v>0.99999999999999989</v>
      </c>
    </row>
    <row r="14" spans="1:36" ht="16.5" customHeight="1" x14ac:dyDescent="0.35">
      <c r="B14" s="8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1:36" ht="16.5" customHeight="1" x14ac:dyDescent="0.35">
      <c r="B15" s="84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36" s="89" customFormat="1" ht="16.5" customHeight="1" x14ac:dyDescent="0.45">
      <c r="B16" s="187" t="s">
        <v>87</v>
      </c>
      <c r="C16" s="90" t="s">
        <v>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2"/>
    </row>
    <row r="17" spans="2:36" s="89" customFormat="1" ht="16.5" customHeight="1" x14ac:dyDescent="0.35">
      <c r="B17" s="187"/>
      <c r="C17" s="107">
        <v>45199</v>
      </c>
      <c r="D17" s="108"/>
      <c r="E17" s="108"/>
      <c r="F17" s="109"/>
      <c r="G17" s="107">
        <v>45291</v>
      </c>
      <c r="H17" s="108"/>
      <c r="I17" s="108"/>
      <c r="J17" s="109"/>
      <c r="K17" s="107">
        <v>45382</v>
      </c>
      <c r="L17" s="108"/>
      <c r="M17" s="108"/>
      <c r="N17" s="109"/>
      <c r="O17" s="107">
        <v>45473</v>
      </c>
      <c r="P17" s="108"/>
      <c r="Q17" s="108"/>
      <c r="R17" s="109"/>
    </row>
    <row r="18" spans="2:36" s="96" customFormat="1" ht="31" x14ac:dyDescent="0.35">
      <c r="B18" s="187"/>
      <c r="C18" s="97" t="s">
        <v>35</v>
      </c>
      <c r="D18" s="98"/>
      <c r="E18" s="97" t="s">
        <v>9</v>
      </c>
      <c r="F18" s="98"/>
      <c r="G18" s="97" t="s">
        <v>35</v>
      </c>
      <c r="H18" s="98"/>
      <c r="I18" s="97" t="s">
        <v>9</v>
      </c>
      <c r="J18" s="98"/>
      <c r="K18" s="97" t="s">
        <v>35</v>
      </c>
      <c r="L18" s="98"/>
      <c r="M18" s="97" t="s">
        <v>9</v>
      </c>
      <c r="N18" s="98"/>
      <c r="O18" s="97" t="s">
        <v>35</v>
      </c>
      <c r="P18" s="98"/>
      <c r="Q18" s="97" t="s">
        <v>9</v>
      </c>
      <c r="R18" s="98"/>
    </row>
    <row r="19" spans="2:36" s="89" customFormat="1" ht="16.5" customHeight="1" x14ac:dyDescent="0.35">
      <c r="B19" s="100" t="s">
        <v>36</v>
      </c>
      <c r="C19" s="101">
        <v>4836</v>
      </c>
      <c r="D19" s="102">
        <v>0.21092114445219817</v>
      </c>
      <c r="E19" s="103">
        <v>1310.9</v>
      </c>
      <c r="F19" s="102">
        <v>0.14932384406495469</v>
      </c>
      <c r="G19" s="101">
        <v>4526</v>
      </c>
      <c r="H19" s="102">
        <v>0.23502275077559462</v>
      </c>
      <c r="I19" s="103">
        <v>1214.3</v>
      </c>
      <c r="J19" s="102">
        <v>0.16688220395003564</v>
      </c>
      <c r="K19" s="101">
        <v>5570</v>
      </c>
      <c r="L19" s="102">
        <v>0.24702856129146708</v>
      </c>
      <c r="M19" s="103">
        <v>1483.6</v>
      </c>
      <c r="N19" s="102">
        <v>0.17522761876291754</v>
      </c>
      <c r="O19" s="101">
        <v>5596</v>
      </c>
      <c r="P19" s="102">
        <v>0.23167046160215277</v>
      </c>
      <c r="Q19" s="103">
        <v>1490</v>
      </c>
      <c r="R19" s="102">
        <v>0.16140913424040212</v>
      </c>
      <c r="V19" s="161"/>
      <c r="W19" s="161"/>
      <c r="X19" s="161"/>
      <c r="Z19" s="161"/>
      <c r="AB19" s="161"/>
      <c r="AD19" s="161"/>
      <c r="AF19" s="161"/>
      <c r="AH19" s="161"/>
      <c r="AJ19" s="161"/>
    </row>
    <row r="20" spans="2:36" s="89" customFormat="1" ht="16.5" customHeight="1" x14ac:dyDescent="0.35">
      <c r="B20" s="100" t="s">
        <v>37</v>
      </c>
      <c r="C20" s="101">
        <v>6043</v>
      </c>
      <c r="D20" s="102">
        <v>0.26356420097697136</v>
      </c>
      <c r="E20" s="104">
        <v>1965.7</v>
      </c>
      <c r="F20" s="102">
        <v>0.22391058703457323</v>
      </c>
      <c r="G20" s="101">
        <v>5039</v>
      </c>
      <c r="H20" s="102">
        <v>0.26054808686659775</v>
      </c>
      <c r="I20" s="104">
        <v>1637</v>
      </c>
      <c r="J20" s="102">
        <v>0.22497282306198541</v>
      </c>
      <c r="K20" s="101">
        <v>5809</v>
      </c>
      <c r="L20" s="102">
        <v>0.25762817101295016</v>
      </c>
      <c r="M20" s="104">
        <v>1887.2</v>
      </c>
      <c r="N20" s="102">
        <v>0.22290097451432847</v>
      </c>
      <c r="O20" s="101">
        <v>5651</v>
      </c>
      <c r="P20" s="102">
        <v>0.23394742289381079</v>
      </c>
      <c r="Q20" s="104">
        <v>1837.5</v>
      </c>
      <c r="R20" s="102">
        <v>0.19905321085016034</v>
      </c>
      <c r="V20" s="161"/>
      <c r="W20" s="161"/>
      <c r="X20" s="161"/>
      <c r="Z20" s="161"/>
      <c r="AB20" s="161"/>
      <c r="AD20" s="161"/>
      <c r="AF20" s="161"/>
      <c r="AH20" s="161"/>
      <c r="AJ20" s="161"/>
    </row>
    <row r="21" spans="2:36" s="89" customFormat="1" ht="16.5" customHeight="1" x14ac:dyDescent="0.35">
      <c r="B21" s="100" t="s">
        <v>38</v>
      </c>
      <c r="C21" s="101">
        <v>4948</v>
      </c>
      <c r="D21" s="102">
        <v>0.21580600139567341</v>
      </c>
      <c r="E21" s="104">
        <v>1851.1</v>
      </c>
      <c r="F21" s="102">
        <v>0.21085790701488999</v>
      </c>
      <c r="G21" s="101">
        <v>3881</v>
      </c>
      <c r="H21" s="102">
        <v>0.20067218200620476</v>
      </c>
      <c r="I21" s="104">
        <v>1452.7</v>
      </c>
      <c r="J21" s="102">
        <v>0.19964707774047294</v>
      </c>
      <c r="K21" s="101">
        <v>4380</v>
      </c>
      <c r="L21" s="102">
        <v>0.19425226184140501</v>
      </c>
      <c r="M21" s="104">
        <v>1635.3</v>
      </c>
      <c r="N21" s="102">
        <v>0.19314751391897578</v>
      </c>
      <c r="O21" s="101">
        <v>4944</v>
      </c>
      <c r="P21" s="102">
        <v>0.20567812047195197</v>
      </c>
      <c r="Q21" s="104">
        <v>1849</v>
      </c>
      <c r="R21" s="102">
        <v>0.20029898604731783</v>
      </c>
      <c r="V21" s="161"/>
      <c r="W21" s="161"/>
      <c r="X21" s="161"/>
      <c r="Z21" s="161"/>
      <c r="AB21" s="161"/>
      <c r="AD21" s="161"/>
      <c r="AF21" s="161"/>
      <c r="AH21" s="161"/>
      <c r="AJ21" s="161"/>
    </row>
    <row r="22" spans="2:36" s="89" customFormat="1" ht="16.5" customHeight="1" x14ac:dyDescent="0.35">
      <c r="B22" s="100" t="s">
        <v>39</v>
      </c>
      <c r="C22" s="101">
        <v>4514</v>
      </c>
      <c r="D22" s="102">
        <v>0.19687718073970692</v>
      </c>
      <c r="E22" s="104">
        <v>1983.5</v>
      </c>
      <c r="F22" s="102">
        <v>0.22593017004137125</v>
      </c>
      <c r="G22" s="101">
        <v>3929</v>
      </c>
      <c r="H22" s="102">
        <v>0.2031540847983454</v>
      </c>
      <c r="I22" s="104">
        <v>1735.8</v>
      </c>
      <c r="J22" s="102">
        <v>0.23854686183670748</v>
      </c>
      <c r="K22" s="101">
        <v>4274</v>
      </c>
      <c r="L22" s="102">
        <v>0.18955117970551713</v>
      </c>
      <c r="M22" s="104">
        <v>1878.4</v>
      </c>
      <c r="N22" s="102">
        <v>0.22186207838988581</v>
      </c>
      <c r="O22" s="101">
        <v>5002</v>
      </c>
      <c r="P22" s="102">
        <v>0.2070792796522459</v>
      </c>
      <c r="Q22" s="104">
        <v>2204.9</v>
      </c>
      <c r="R22" s="102">
        <v>0.23885302019239105</v>
      </c>
      <c r="V22" s="161"/>
      <c r="W22" s="161"/>
      <c r="X22" s="161"/>
      <c r="Z22" s="161"/>
      <c r="AB22" s="161"/>
      <c r="AD22" s="161"/>
      <c r="AF22" s="161"/>
      <c r="AH22" s="161"/>
      <c r="AJ22" s="161"/>
    </row>
    <row r="23" spans="2:36" s="89" customFormat="1" ht="16.5" customHeight="1" x14ac:dyDescent="0.35">
      <c r="B23" s="100" t="s">
        <v>40</v>
      </c>
      <c r="C23" s="101">
        <v>2587</v>
      </c>
      <c r="D23" s="102">
        <v>0.11283147243545011</v>
      </c>
      <c r="E23" s="104">
        <v>1667.8</v>
      </c>
      <c r="F23" s="102">
        <v>0.18997749184421073</v>
      </c>
      <c r="G23" s="101">
        <v>1965</v>
      </c>
      <c r="H23" s="102">
        <v>0.10160289555325749</v>
      </c>
      <c r="I23" s="104">
        <v>1236.5999999999999</v>
      </c>
      <c r="J23" s="102">
        <v>0.16995103341079851</v>
      </c>
      <c r="K23" s="101">
        <v>2515</v>
      </c>
      <c r="L23" s="102">
        <v>0.11153982614866063</v>
      </c>
      <c r="M23" s="104">
        <v>1582.1</v>
      </c>
      <c r="N23" s="102">
        <v>0.18686181441389238</v>
      </c>
      <c r="O23" s="101">
        <v>2962</v>
      </c>
      <c r="P23" s="102">
        <v>0.12262471537983854</v>
      </c>
      <c r="Q23" s="104">
        <v>1849.8</v>
      </c>
      <c r="R23" s="102">
        <v>0.20038564866972877</v>
      </c>
      <c r="V23" s="161"/>
      <c r="W23" s="161"/>
      <c r="X23" s="161"/>
      <c r="Z23" s="161"/>
      <c r="AB23" s="161"/>
      <c r="AD23" s="161"/>
      <c r="AF23" s="161"/>
      <c r="AH23" s="161"/>
      <c r="AJ23" s="161"/>
    </row>
    <row r="24" spans="2:36" s="89" customFormat="1" ht="16.5" customHeight="1" x14ac:dyDescent="0.35">
      <c r="B24" s="154" t="s">
        <v>88</v>
      </c>
      <c r="C24" s="155">
        <v>22928</v>
      </c>
      <c r="D24" s="156">
        <v>1</v>
      </c>
      <c r="E24" s="157">
        <v>8779</v>
      </c>
      <c r="F24" s="156">
        <v>0.99999999999999989</v>
      </c>
      <c r="G24" s="155">
        <v>19340</v>
      </c>
      <c r="H24" s="156">
        <v>1.0009999999999999</v>
      </c>
      <c r="I24" s="157">
        <v>7276.4</v>
      </c>
      <c r="J24" s="156">
        <v>1</v>
      </c>
      <c r="K24" s="155">
        <v>22548</v>
      </c>
      <c r="L24" s="156">
        <v>1</v>
      </c>
      <c r="M24" s="157">
        <v>8466.7000000000007</v>
      </c>
      <c r="N24" s="156">
        <v>1</v>
      </c>
      <c r="O24" s="155">
        <v>24155</v>
      </c>
      <c r="P24" s="156">
        <v>1.0009999999999999</v>
      </c>
      <c r="Q24" s="157">
        <v>9231.1999999999989</v>
      </c>
      <c r="R24" s="156">
        <v>1.0000000000000002</v>
      </c>
    </row>
    <row r="25" spans="2:36" ht="16.5" customHeight="1" x14ac:dyDescent="0.35"/>
    <row r="26" spans="2:36" ht="16.5" customHeight="1" x14ac:dyDescent="0.35"/>
    <row r="27" spans="2:36" ht="16.5" customHeight="1" x14ac:dyDescent="0.35">
      <c r="B27" s="30" t="s">
        <v>80</v>
      </c>
      <c r="C27" s="110"/>
      <c r="E27" s="111"/>
      <c r="G27" s="110"/>
      <c r="I27" s="111"/>
      <c r="K27" s="110"/>
      <c r="M27" s="111"/>
      <c r="O27" s="110"/>
      <c r="Q27" s="111"/>
    </row>
    <row r="28" spans="2:36" ht="16.5" customHeight="1" x14ac:dyDescent="0.35">
      <c r="B28" s="30" t="s">
        <v>59</v>
      </c>
    </row>
    <row r="29" spans="2:36" ht="16.5" customHeight="1" x14ac:dyDescent="0.35">
      <c r="B29" s="112"/>
      <c r="C29" s="110"/>
      <c r="E29" s="111"/>
      <c r="F29" s="111"/>
      <c r="G29" s="110"/>
      <c r="I29" s="111"/>
      <c r="J29" s="111"/>
      <c r="K29" s="110"/>
      <c r="M29" s="111"/>
      <c r="N29" s="111"/>
      <c r="O29" s="110"/>
      <c r="Q29" s="111"/>
      <c r="R29" s="111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74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S27"/>
  <sheetViews>
    <sheetView showGridLines="0" zoomScaleNormal="100" zoomScaleSheetLayoutView="115" workbookViewId="0"/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3" customWidth="1"/>
    <col min="6" max="6" width="10.54296875" style="114" customWidth="1"/>
    <col min="7" max="7" width="1.81640625" style="114" customWidth="1"/>
    <col min="8" max="8" width="12.54296875" style="113" customWidth="1"/>
    <col min="9" max="11" width="10.54296875" style="17" customWidth="1"/>
    <col min="12" max="12" width="10.54296875" style="113" customWidth="1"/>
    <col min="13" max="13" width="10.54296875" style="17" customWidth="1"/>
    <col min="14" max="14" width="3.7265625" style="17" customWidth="1"/>
    <col min="15" max="15" width="10.54296875" style="17" customWidth="1"/>
    <col min="16" max="16384" width="8.7265625" style="17"/>
  </cols>
  <sheetData>
    <row r="1" spans="1:19" ht="24" thickBot="1" x14ac:dyDescent="0.6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7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5"/>
      <c r="G3" s="115"/>
      <c r="H3" s="116"/>
      <c r="I3" s="117"/>
      <c r="J3" s="117"/>
      <c r="K3" s="117"/>
      <c r="L3" s="116"/>
      <c r="M3" s="117"/>
      <c r="P3"/>
      <c r="Q3"/>
      <c r="R3"/>
      <c r="S3"/>
    </row>
    <row r="4" spans="1:19" ht="16.5" customHeight="1" x14ac:dyDescent="0.35">
      <c r="B4" s="65"/>
      <c r="C4" s="118"/>
      <c r="D4" s="118"/>
      <c r="E4" s="118"/>
      <c r="F4" s="119"/>
      <c r="G4" s="115"/>
      <c r="H4" s="141" t="s">
        <v>93</v>
      </c>
      <c r="I4" s="142"/>
      <c r="J4" s="142"/>
      <c r="K4" s="142"/>
      <c r="L4" s="142"/>
      <c r="M4" s="142"/>
      <c r="P4"/>
      <c r="Q4"/>
      <c r="R4"/>
      <c r="S4"/>
    </row>
    <row r="5" spans="1:19" ht="31" x14ac:dyDescent="0.35">
      <c r="B5" s="147" t="s">
        <v>41</v>
      </c>
      <c r="C5" s="147" t="s">
        <v>89</v>
      </c>
      <c r="D5" s="146" t="s">
        <v>90</v>
      </c>
      <c r="E5" s="147" t="s">
        <v>91</v>
      </c>
      <c r="F5" s="148" t="s">
        <v>42</v>
      </c>
      <c r="G5" s="135"/>
      <c r="H5" s="143" t="s">
        <v>94</v>
      </c>
      <c r="I5" s="144" t="s">
        <v>95</v>
      </c>
      <c r="J5" s="144" t="s">
        <v>96</v>
      </c>
      <c r="K5" s="145" t="s">
        <v>97</v>
      </c>
      <c r="L5" s="145" t="s">
        <v>98</v>
      </c>
      <c r="M5" s="146" t="s">
        <v>43</v>
      </c>
    </row>
    <row r="6" spans="1:19" ht="16.5" customHeight="1" x14ac:dyDescent="0.35">
      <c r="B6" s="168" t="s">
        <v>102</v>
      </c>
      <c r="C6" s="170">
        <v>0.81</v>
      </c>
      <c r="D6" s="171">
        <v>0.64</v>
      </c>
      <c r="E6" s="170">
        <v>0.9</v>
      </c>
      <c r="F6" s="172">
        <v>720</v>
      </c>
      <c r="G6" s="136"/>
      <c r="H6" s="173">
        <v>0.31</v>
      </c>
      <c r="I6" s="171">
        <v>0.49</v>
      </c>
      <c r="J6" s="171">
        <v>0.18</v>
      </c>
      <c r="K6" s="170">
        <f>+I6+J6</f>
        <v>0.66999999999999993</v>
      </c>
      <c r="L6" s="171">
        <v>0.02</v>
      </c>
      <c r="M6" s="171">
        <f>+H6+K6+L6</f>
        <v>1</v>
      </c>
    </row>
    <row r="7" spans="1:19" ht="16.5" customHeight="1" x14ac:dyDescent="0.35">
      <c r="B7" s="168" t="s">
        <v>100</v>
      </c>
      <c r="C7" s="170">
        <v>0.81</v>
      </c>
      <c r="D7" s="171">
        <v>0.63</v>
      </c>
      <c r="E7" s="170">
        <v>0.89</v>
      </c>
      <c r="F7" s="172">
        <v>723</v>
      </c>
      <c r="G7" s="136"/>
      <c r="H7" s="173">
        <v>0.36</v>
      </c>
      <c r="I7" s="171">
        <v>0.44</v>
      </c>
      <c r="J7" s="171">
        <v>0.18</v>
      </c>
      <c r="K7" s="170">
        <f>+I7+J7</f>
        <v>0.62</v>
      </c>
      <c r="L7" s="171">
        <v>0.02</v>
      </c>
      <c r="M7" s="171">
        <f>+H7+K7+L7</f>
        <v>1</v>
      </c>
    </row>
    <row r="8" spans="1:19" ht="16.5" customHeight="1" x14ac:dyDescent="0.35">
      <c r="B8" s="167" t="s">
        <v>44</v>
      </c>
      <c r="C8" s="129">
        <v>0.79</v>
      </c>
      <c r="D8" s="130">
        <v>0.6</v>
      </c>
      <c r="E8" s="129">
        <v>0.89</v>
      </c>
      <c r="F8" s="131">
        <v>724</v>
      </c>
      <c r="G8" s="136"/>
      <c r="H8" s="173">
        <v>0.36</v>
      </c>
      <c r="I8" s="171">
        <v>0.45</v>
      </c>
      <c r="J8" s="171">
        <v>0.17</v>
      </c>
      <c r="K8" s="129">
        <f>+I8+J8</f>
        <v>0.62</v>
      </c>
      <c r="L8" s="130">
        <v>0.02</v>
      </c>
      <c r="M8" s="130">
        <f>+H8+K8+L8</f>
        <v>1</v>
      </c>
    </row>
    <row r="9" spans="1:19" ht="16.5" customHeight="1" x14ac:dyDescent="0.35">
      <c r="B9" s="128"/>
      <c r="C9" s="120"/>
      <c r="D9" s="121"/>
      <c r="E9" s="120"/>
      <c r="F9" s="132"/>
      <c r="G9" s="136"/>
      <c r="H9" s="134"/>
      <c r="I9" s="122"/>
      <c r="J9" s="122"/>
      <c r="K9" s="123"/>
      <c r="L9" s="121"/>
      <c r="M9" s="121"/>
    </row>
    <row r="10" spans="1:19" ht="16.5" customHeight="1" x14ac:dyDescent="0.35">
      <c r="B10" s="149" t="s">
        <v>45</v>
      </c>
      <c r="C10" s="150">
        <v>0.78</v>
      </c>
      <c r="D10" s="150">
        <v>0.57999999999999996</v>
      </c>
      <c r="E10" s="151">
        <v>0.88</v>
      </c>
      <c r="F10" s="152">
        <v>724</v>
      </c>
      <c r="G10" s="137"/>
      <c r="H10" s="153">
        <v>0.41</v>
      </c>
      <c r="I10" s="150">
        <v>0.42</v>
      </c>
      <c r="J10" s="150">
        <v>0.16</v>
      </c>
      <c r="K10" s="150">
        <f>+I10+J10</f>
        <v>0.57999999999999996</v>
      </c>
      <c r="L10" s="150">
        <v>0.01</v>
      </c>
      <c r="M10" s="150">
        <f>+H10+K10+L10</f>
        <v>1</v>
      </c>
    </row>
    <row r="11" spans="1:19" ht="16.5" customHeight="1" x14ac:dyDescent="0.35">
      <c r="B11" s="128" t="s">
        <v>46</v>
      </c>
      <c r="C11" s="129">
        <v>0.77</v>
      </c>
      <c r="D11" s="130">
        <v>0.59</v>
      </c>
      <c r="E11" s="129">
        <v>0.88</v>
      </c>
      <c r="F11" s="131">
        <v>724</v>
      </c>
      <c r="G11" s="138"/>
      <c r="H11" s="133">
        <v>0.39</v>
      </c>
      <c r="I11" s="130">
        <v>0.43</v>
      </c>
      <c r="J11" s="130">
        <v>0.17</v>
      </c>
      <c r="K11" s="129">
        <f>+I11+J11</f>
        <v>0.6</v>
      </c>
      <c r="L11" s="130">
        <v>0.01</v>
      </c>
      <c r="M11" s="130">
        <f>+H11+K11+L11</f>
        <v>1</v>
      </c>
    </row>
    <row r="12" spans="1:19" ht="16.5" customHeight="1" x14ac:dyDescent="0.35">
      <c r="B12" s="128" t="s">
        <v>47</v>
      </c>
      <c r="C12" s="129">
        <v>0.78</v>
      </c>
      <c r="D12" s="130">
        <v>0.57999999999999996</v>
      </c>
      <c r="E12" s="129">
        <v>0.88</v>
      </c>
      <c r="F12" s="131">
        <v>725</v>
      </c>
      <c r="G12" s="138"/>
      <c r="H12" s="133">
        <v>0.43</v>
      </c>
      <c r="I12" s="130">
        <v>0.4</v>
      </c>
      <c r="J12" s="130">
        <v>0.16</v>
      </c>
      <c r="K12" s="129">
        <f>+I12+J12</f>
        <v>0.56000000000000005</v>
      </c>
      <c r="L12" s="130">
        <v>0.01</v>
      </c>
      <c r="M12" s="130">
        <f>+H12+K12+L12</f>
        <v>1</v>
      </c>
    </row>
    <row r="13" spans="1:19" ht="16.5" customHeight="1" x14ac:dyDescent="0.35">
      <c r="B13" s="128" t="s">
        <v>48</v>
      </c>
      <c r="C13" s="129">
        <v>0.8</v>
      </c>
      <c r="D13" s="130">
        <v>0.59</v>
      </c>
      <c r="E13" s="129">
        <v>0.89</v>
      </c>
      <c r="F13" s="131">
        <v>725</v>
      </c>
      <c r="G13" s="139"/>
      <c r="H13" s="133">
        <v>0.4</v>
      </c>
      <c r="I13" s="130">
        <v>0.43</v>
      </c>
      <c r="J13" s="130">
        <v>0.16</v>
      </c>
      <c r="K13" s="129">
        <f t="shared" ref="K13:K20" si="0">+I13+J13</f>
        <v>0.59</v>
      </c>
      <c r="L13" s="130">
        <v>0.01</v>
      </c>
      <c r="M13" s="130">
        <f>+H13+K13+L13</f>
        <v>1</v>
      </c>
    </row>
    <row r="14" spans="1:19" ht="16.5" customHeight="1" x14ac:dyDescent="0.35">
      <c r="B14" s="128" t="s">
        <v>49</v>
      </c>
      <c r="C14" s="129">
        <v>0.78</v>
      </c>
      <c r="D14" s="130">
        <v>0.56000000000000005</v>
      </c>
      <c r="E14" s="129">
        <v>0.88</v>
      </c>
      <c r="F14" s="131">
        <v>724</v>
      </c>
      <c r="G14" s="138"/>
      <c r="H14" s="133">
        <v>0.42</v>
      </c>
      <c r="I14" s="130">
        <v>0.4</v>
      </c>
      <c r="J14" s="130">
        <v>0.17</v>
      </c>
      <c r="K14" s="129">
        <f t="shared" si="0"/>
        <v>0.57000000000000006</v>
      </c>
      <c r="L14" s="130">
        <v>0.01</v>
      </c>
      <c r="M14" s="130">
        <f>+H14+K14+L14</f>
        <v>1</v>
      </c>
    </row>
    <row r="15" spans="1:19" ht="16.5" customHeight="1" x14ac:dyDescent="0.35">
      <c r="B15" s="128"/>
      <c r="C15" s="120"/>
      <c r="D15" s="121"/>
      <c r="E15" s="120"/>
      <c r="F15" s="132"/>
      <c r="G15" s="138"/>
      <c r="H15" s="134"/>
      <c r="I15" s="122"/>
      <c r="J15" s="122"/>
      <c r="K15" s="122"/>
      <c r="L15" s="121"/>
      <c r="M15" s="130"/>
    </row>
    <row r="16" spans="1:19" ht="16.5" customHeight="1" x14ac:dyDescent="0.35">
      <c r="B16" s="149" t="s">
        <v>50</v>
      </c>
      <c r="C16" s="150">
        <v>0.76</v>
      </c>
      <c r="D16" s="150">
        <v>0.55000000000000004</v>
      </c>
      <c r="E16" s="151">
        <v>0.88</v>
      </c>
      <c r="F16" s="152">
        <v>723</v>
      </c>
      <c r="G16" s="137"/>
      <c r="H16" s="153">
        <v>0.51</v>
      </c>
      <c r="I16" s="150">
        <v>0.31</v>
      </c>
      <c r="J16" s="150">
        <v>0.17</v>
      </c>
      <c r="K16" s="150">
        <f t="shared" si="0"/>
        <v>0.48</v>
      </c>
      <c r="L16" s="150">
        <v>0.01</v>
      </c>
      <c r="M16" s="150">
        <f>+H16+K16+L16</f>
        <v>1</v>
      </c>
    </row>
    <row r="17" spans="2:13" ht="16.5" customHeight="1" x14ac:dyDescent="0.35">
      <c r="B17" s="128" t="s">
        <v>51</v>
      </c>
      <c r="C17" s="129">
        <v>0.76</v>
      </c>
      <c r="D17" s="130">
        <v>0.55000000000000004</v>
      </c>
      <c r="E17" s="129">
        <v>0.87</v>
      </c>
      <c r="F17" s="131">
        <v>725</v>
      </c>
      <c r="G17" s="138"/>
      <c r="H17" s="133">
        <v>0.48</v>
      </c>
      <c r="I17" s="130">
        <v>0.35</v>
      </c>
      <c r="J17" s="130">
        <v>0.16</v>
      </c>
      <c r="K17" s="129">
        <f t="shared" si="0"/>
        <v>0.51</v>
      </c>
      <c r="L17" s="130">
        <v>0.01</v>
      </c>
      <c r="M17" s="130">
        <f>+H17+K17+L17</f>
        <v>1</v>
      </c>
    </row>
    <row r="18" spans="2:13" ht="16.5" customHeight="1" x14ac:dyDescent="0.35">
      <c r="B18" s="128" t="s">
        <v>52</v>
      </c>
      <c r="C18" s="129">
        <v>0.74</v>
      </c>
      <c r="D18" s="130">
        <v>0.56000000000000005</v>
      </c>
      <c r="E18" s="129">
        <v>0.88</v>
      </c>
      <c r="F18" s="131">
        <v>723</v>
      </c>
      <c r="G18" s="138"/>
      <c r="H18" s="133">
        <v>0.48</v>
      </c>
      <c r="I18" s="130">
        <v>0.33</v>
      </c>
      <c r="J18" s="130">
        <v>0.18</v>
      </c>
      <c r="K18" s="129">
        <f t="shared" si="0"/>
        <v>0.51</v>
      </c>
      <c r="L18" s="130">
        <v>0.01</v>
      </c>
      <c r="M18" s="130">
        <f>+H18+K18+L18</f>
        <v>1</v>
      </c>
    </row>
    <row r="19" spans="2:13" ht="16.5" customHeight="1" x14ac:dyDescent="0.35">
      <c r="B19" s="128" t="s">
        <v>53</v>
      </c>
      <c r="C19" s="129">
        <v>0.76</v>
      </c>
      <c r="D19" s="130">
        <v>0.55000000000000004</v>
      </c>
      <c r="E19" s="129">
        <v>0.88</v>
      </c>
      <c r="F19" s="131">
        <v>723</v>
      </c>
      <c r="G19" s="138"/>
      <c r="H19" s="133">
        <v>0.53</v>
      </c>
      <c r="I19" s="130">
        <v>0.28999999999999998</v>
      </c>
      <c r="J19" s="130">
        <v>0.17</v>
      </c>
      <c r="K19" s="129">
        <f t="shared" si="0"/>
        <v>0.45999999999999996</v>
      </c>
      <c r="L19" s="130">
        <v>0.01</v>
      </c>
      <c r="M19" s="130">
        <f>+H19+K19+L19</f>
        <v>1</v>
      </c>
    </row>
    <row r="20" spans="2:13" ht="16.5" customHeight="1" x14ac:dyDescent="0.35">
      <c r="B20" s="128" t="s">
        <v>54</v>
      </c>
      <c r="C20" s="129">
        <v>0.77</v>
      </c>
      <c r="D20" s="130">
        <v>0.55000000000000004</v>
      </c>
      <c r="E20" s="129">
        <v>0.88</v>
      </c>
      <c r="F20" s="131">
        <v>722</v>
      </c>
      <c r="G20" s="138"/>
      <c r="H20" s="133">
        <v>0.54</v>
      </c>
      <c r="I20" s="130">
        <v>0.28000000000000003</v>
      </c>
      <c r="J20" s="130">
        <v>0.17</v>
      </c>
      <c r="K20" s="129">
        <f t="shared" si="0"/>
        <v>0.45000000000000007</v>
      </c>
      <c r="L20" s="130">
        <v>0.01</v>
      </c>
      <c r="M20" s="130">
        <f>+H20+K20+L20</f>
        <v>1</v>
      </c>
    </row>
    <row r="21" spans="2:13" ht="16.5" customHeight="1" x14ac:dyDescent="0.35"/>
    <row r="22" spans="2:13" ht="16.5" customHeight="1" x14ac:dyDescent="0.35"/>
    <row r="23" spans="2:13" ht="16.5" customHeight="1" x14ac:dyDescent="0.35">
      <c r="B23" s="30" t="s">
        <v>81</v>
      </c>
    </row>
    <row r="24" spans="2:13" ht="16.5" customHeight="1" x14ac:dyDescent="0.35">
      <c r="B24" s="30" t="s">
        <v>99</v>
      </c>
    </row>
    <row r="25" spans="2:13" ht="16.5" customHeight="1" x14ac:dyDescent="0.35">
      <c r="B25" s="30" t="s">
        <v>82</v>
      </c>
    </row>
    <row r="26" spans="2:13" ht="16.5" customHeight="1" x14ac:dyDescent="0.35"/>
    <row r="27" spans="2:13" ht="16.5" customHeight="1" x14ac:dyDescent="0.35"/>
  </sheetData>
  <printOptions horizontalCentered="1"/>
  <pageMargins left="0.25" right="0.25" top="0.75" bottom="0.75" header="0.3" footer="0.3"/>
  <pageSetup scale="97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2025-04-16T16:50:07Z</cp:lastPrinted>
  <dcterms:created xsi:type="dcterms:W3CDTF">2025-01-14T21:28:48Z</dcterms:created>
  <dcterms:modified xsi:type="dcterms:W3CDTF">2025-07-14T14:14:16Z</dcterms:modified>
</cp:coreProperties>
</file>